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Research-IT\ResearchAnalytics\Data Book\DB 2026\"/>
    </mc:Choice>
  </mc:AlternateContent>
  <xr:revisionPtr revIDLastSave="0" documentId="13_ncr:1_{D0543F74-D83F-4B51-88DE-8190E5D1CCA5}" xr6:coauthVersionLast="47" xr6:coauthVersionMax="47" xr10:uidLastSave="{00000000-0000-0000-0000-000000000000}"/>
  <bookViews>
    <workbookView xWindow="3708" yWindow="696" windowWidth="22656" windowHeight="15408" xr2:uid="{CBDD0A83-7C0D-45C3-B233-67FEE72E1470}"/>
  </bookViews>
  <sheets>
    <sheet name="Profile" sheetId="1" r:id="rId1"/>
  </sheets>
  <externalReferences>
    <externalReference r:id="rId2"/>
  </externalReferences>
  <definedNames>
    <definedName name="_AMO_SingleObject_434045639_ROM_F0.SEC2.Tabulate_1.SEC1.BDY.Cross_tabular_summary_report_Table_1" hidden="1">#REF!</definedName>
    <definedName name="_AMO_SingleObject_434045639_ROM_F0.SEC2.Tabulate_1.SEC1.FTR.TXT1" hidden="1">#REF!</definedName>
    <definedName name="_AMO_SingleObject_434045639_ROM_F0.SEC2.Tabulate_1.SEC1.HDR.TXT1" hidden="1">#REF!</definedName>
    <definedName name="_AMO_SingleObject_842168638_ROM_F0.SEC2.Tabulate_1.SEC1.BDY.Cross_tabular_summary_report_Table_1" hidden="1">#REF!</definedName>
    <definedName name="_AMO_SingleObject_842168638_ROM_F0.SEC2.Tabulate_1.SEC1.HDR.TXT1" hidden="1">#REF!</definedName>
    <definedName name="_AMO_SingleObject_842168638_ROM_F0.SEC2.Tabulate_1.SEC1.HDR.TXT2" hidden="1">#REF!</definedName>
    <definedName name="_AMO_SingleObject_842168638_ROM_F0.SEC2.Tabulate_1.SEC1.HDR.TXT3" hidden="1">#REF!</definedName>
    <definedName name="_AMO_SingleObject_843601015_ROM_F0.SEC2.Tabulate_1.SEC1.BDY.Cross_tabular_summary_report_Table_1" hidden="1">#REF!</definedName>
    <definedName name="_AMO_SingleObject_843601015_ROM_F0.SEC2.Tabulate_1.SEC1.HDR.TXT1" hidden="1">#REF!</definedName>
    <definedName name="_AMO_SingleObject_843601015_ROM_F0.SEC2.Tabulate_1.SEC1.HDR.TXT2" hidden="1">#REF!</definedName>
    <definedName name="_AMO_SingleObject_843601015_ROM_F0.SEC2.Tabulate_1.SEC1.HDR.TXT3" hidden="1">#REF!</definedName>
    <definedName name="_AMO_SingleObject_871255682_ROM_F0.SEC2.Tabulate_1.SEC1.BDY.Cross_tabular_summary_report_Table_1" hidden="1">#REF!</definedName>
    <definedName name="_AMO_SingleObject_871255682_ROM_F0.SEC2.Tabulate_1.SEC1.FTR.TXT1" hidden="1">#REF!</definedName>
    <definedName name="_AMO_SingleObject_871255682_ROM_F0.SEC2.Tabulate_1.SEC1.HDR.TXT1" hidden="1">#REF!</definedName>
    <definedName name="_AMO_SingleObject_965833372_ROM_F0.SEC2.Tabulate_1.SEC1.HDR.TXT1" hidden="1">'[1]Table I-11'!#REF!</definedName>
    <definedName name="DL">#N/A</definedName>
    <definedName name="_xlnm.Print_Area" localSheetId="0">Profile!$D$1:$R$53</definedName>
    <definedName name="_xlnm.Print_Area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0" i="1" l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52" i="1"/>
  <c r="L52" i="1"/>
  <c r="K52" i="1"/>
  <c r="J52" i="1"/>
  <c r="G52" i="1"/>
  <c r="M52" i="1"/>
</calcChain>
</file>

<file path=xl/sharedStrings.xml><?xml version="1.0" encoding="utf-8"?>
<sst xmlns="http://schemas.openxmlformats.org/spreadsheetml/2006/main" count="204" uniqueCount="191">
  <si>
    <t>Columns A thru C are available (but hidden)</t>
  </si>
  <si>
    <t>Illinois Community College Board</t>
  </si>
  <si>
    <t xml:space="preserve">to allow users to sort by previous college </t>
  </si>
  <si>
    <t xml:space="preserve">naming convention if needed. As of </t>
  </si>
  <si>
    <t>Table 1</t>
  </si>
  <si>
    <t xml:space="preserve">March 2018, all ICCB tables will include </t>
  </si>
  <si>
    <t>the college names and sort order</t>
  </si>
  <si>
    <t>A SUMMARY PROFILE OF THE ILLINOIS PUBLIC COMMUNITY COLLEGES</t>
  </si>
  <si>
    <t xml:space="preserve">utilized in the unhidden columns. </t>
  </si>
  <si>
    <t>District Size</t>
  </si>
  <si>
    <t>Student Enrollment</t>
  </si>
  <si>
    <t xml:space="preserve">Educ. </t>
  </si>
  <si>
    <t>All</t>
  </si>
  <si>
    <t>Annual</t>
  </si>
  <si>
    <t>Dist.</t>
  </si>
  <si>
    <t>District</t>
  </si>
  <si>
    <t># of</t>
  </si>
  <si>
    <t>Square</t>
  </si>
  <si>
    <t>Base EAV</t>
  </si>
  <si>
    <t>&amp; O&amp;M</t>
  </si>
  <si>
    <t>Other</t>
  </si>
  <si>
    <t>Tuition &amp;</t>
  </si>
  <si>
    <t>No.</t>
  </si>
  <si>
    <t>Location</t>
  </si>
  <si>
    <t>Coll.</t>
  </si>
  <si>
    <t>Total</t>
  </si>
  <si>
    <t>16 &amp; Over</t>
  </si>
  <si>
    <t>Miles</t>
  </si>
  <si>
    <t>Rate</t>
  </si>
  <si>
    <t>Tax Rates</t>
  </si>
  <si>
    <t>Headcount</t>
  </si>
  <si>
    <t>FTE</t>
  </si>
  <si>
    <t>Fee Charges</t>
  </si>
  <si>
    <t xml:space="preserve">Black Hawk </t>
  </si>
  <si>
    <t xml:space="preserve">503 </t>
  </si>
  <si>
    <t>BLACK HAWK</t>
  </si>
  <si>
    <t>Moline</t>
  </si>
  <si>
    <t>Sandburg</t>
  </si>
  <si>
    <t xml:space="preserve">518 </t>
  </si>
  <si>
    <t>CARL SANDBURG</t>
  </si>
  <si>
    <t>Galesburg</t>
  </si>
  <si>
    <t>Chicago</t>
  </si>
  <si>
    <t xml:space="preserve">508 </t>
  </si>
  <si>
    <t>CITY COLLEGES OF CHICAGO</t>
  </si>
  <si>
    <t>DuPage</t>
  </si>
  <si>
    <t xml:space="preserve">502 </t>
  </si>
  <si>
    <t>COLLEGE OF DUPAGE</t>
  </si>
  <si>
    <t>Glen Ellyn</t>
  </si>
  <si>
    <t>Lake County</t>
  </si>
  <si>
    <t xml:space="preserve">532 </t>
  </si>
  <si>
    <t>COLLEGE OF LAKE COUNTY</t>
  </si>
  <si>
    <t>Grayslake</t>
  </si>
  <si>
    <t>Danville</t>
  </si>
  <si>
    <t xml:space="preserve">507 </t>
  </si>
  <si>
    <t>DANVILLE AREA</t>
  </si>
  <si>
    <t>Elgin</t>
  </si>
  <si>
    <t xml:space="preserve">509 </t>
  </si>
  <si>
    <t>ELGIN</t>
  </si>
  <si>
    <t>Harper</t>
  </si>
  <si>
    <t xml:space="preserve">512 </t>
  </si>
  <si>
    <t>HARPER</t>
  </si>
  <si>
    <t>Palatine</t>
  </si>
  <si>
    <t>Heartland</t>
  </si>
  <si>
    <t>540</t>
  </si>
  <si>
    <t>HEARTLAND</t>
  </si>
  <si>
    <t>Bloomington</t>
  </si>
  <si>
    <t>Highland</t>
  </si>
  <si>
    <t xml:space="preserve">519 </t>
  </si>
  <si>
    <t>HIGHLAND</t>
  </si>
  <si>
    <t>Freeport</t>
  </si>
  <si>
    <t>Illinois Central</t>
  </si>
  <si>
    <t xml:space="preserve">514 </t>
  </si>
  <si>
    <t>ILLINOIS CENTRAL</t>
  </si>
  <si>
    <t>East Peoria</t>
  </si>
  <si>
    <t xml:space="preserve">Illinois Eastern </t>
  </si>
  <si>
    <t xml:space="preserve">529 </t>
  </si>
  <si>
    <t>ILLINOIS EASTERN</t>
  </si>
  <si>
    <t>Olney</t>
  </si>
  <si>
    <t>Illinois Valley</t>
  </si>
  <si>
    <t xml:space="preserve">513 </t>
  </si>
  <si>
    <t>ILLINOIS VALLEY</t>
  </si>
  <si>
    <t>Oglesby</t>
  </si>
  <si>
    <t>Logan</t>
  </si>
  <si>
    <t xml:space="preserve">530 </t>
  </si>
  <si>
    <t>JOHN A. LOGAN</t>
  </si>
  <si>
    <t>Carterville</t>
  </si>
  <si>
    <t>Wood</t>
  </si>
  <si>
    <t xml:space="preserve">539 </t>
  </si>
  <si>
    <t>JOHN WOOD</t>
  </si>
  <si>
    <t>Quincy</t>
  </si>
  <si>
    <t>Joliet</t>
  </si>
  <si>
    <t xml:space="preserve">525 </t>
  </si>
  <si>
    <t>JOLIET JUNIOR</t>
  </si>
  <si>
    <t>Kankakee</t>
  </si>
  <si>
    <t xml:space="preserve">520 </t>
  </si>
  <si>
    <t>KANKAKEE</t>
  </si>
  <si>
    <t>Kaskaskia</t>
  </si>
  <si>
    <t xml:space="preserve">501 </t>
  </si>
  <si>
    <t>KASKASKIA</t>
  </si>
  <si>
    <t>Centralia</t>
  </si>
  <si>
    <t>Kishwaukee</t>
  </si>
  <si>
    <t xml:space="preserve">523 </t>
  </si>
  <si>
    <t>KISHWAUKEE</t>
  </si>
  <si>
    <t>Malta</t>
  </si>
  <si>
    <t>Lake Land</t>
  </si>
  <si>
    <t xml:space="preserve">517 </t>
  </si>
  <si>
    <t>LAKE LAND</t>
  </si>
  <si>
    <t>Mattoon</t>
  </si>
  <si>
    <t>Lewis &amp; Clark</t>
  </si>
  <si>
    <t xml:space="preserve">536 </t>
  </si>
  <si>
    <t>LEWIS AND CLARK</t>
  </si>
  <si>
    <t>Godfrey</t>
  </si>
  <si>
    <t>Lincoln Land</t>
  </si>
  <si>
    <t xml:space="preserve">526 </t>
  </si>
  <si>
    <t>LINCOLN LAND</t>
  </si>
  <si>
    <t>Springfield</t>
  </si>
  <si>
    <t>McHenry</t>
  </si>
  <si>
    <t xml:space="preserve">528 </t>
  </si>
  <si>
    <t>MCHENRY COUNTY</t>
  </si>
  <si>
    <t>Crystal Lake</t>
  </si>
  <si>
    <t>Moraine Valley</t>
  </si>
  <si>
    <t xml:space="preserve">524 </t>
  </si>
  <si>
    <t>MORAINE VALLEY</t>
  </si>
  <si>
    <t>Palos Hills</t>
  </si>
  <si>
    <t>Morton</t>
  </si>
  <si>
    <t xml:space="preserve">527 </t>
  </si>
  <si>
    <t>MORTON</t>
  </si>
  <si>
    <t>Cicero</t>
  </si>
  <si>
    <t>Oakton</t>
  </si>
  <si>
    <t xml:space="preserve">535 </t>
  </si>
  <si>
    <t>OAKTON</t>
  </si>
  <si>
    <t>Des Plaines</t>
  </si>
  <si>
    <t>Parkland</t>
  </si>
  <si>
    <t xml:space="preserve">505 </t>
  </si>
  <si>
    <t>PARKLAND</t>
  </si>
  <si>
    <t>Champaign</t>
  </si>
  <si>
    <t>Prairie State</t>
  </si>
  <si>
    <t xml:space="preserve">515 </t>
  </si>
  <si>
    <t>PRAIRIE STATE</t>
  </si>
  <si>
    <t>Chicago Hgts.</t>
  </si>
  <si>
    <t>Rend Lake</t>
  </si>
  <si>
    <t xml:space="preserve">521 </t>
  </si>
  <si>
    <t>REND LAKE</t>
  </si>
  <si>
    <t>Ina</t>
  </si>
  <si>
    <t>Richland</t>
  </si>
  <si>
    <t xml:space="preserve">537 </t>
  </si>
  <si>
    <t>RICHLAND</t>
  </si>
  <si>
    <t>Decatur</t>
  </si>
  <si>
    <t>Rock Valley</t>
  </si>
  <si>
    <t xml:space="preserve">511 </t>
  </si>
  <si>
    <t>ROCK VALLEY</t>
  </si>
  <si>
    <t>Rockford</t>
  </si>
  <si>
    <t>Sauk Valley</t>
  </si>
  <si>
    <t xml:space="preserve">506 </t>
  </si>
  <si>
    <t>SAUK VALLEY</t>
  </si>
  <si>
    <t>Dixon</t>
  </si>
  <si>
    <t>Shawnee</t>
  </si>
  <si>
    <t xml:space="preserve">531 </t>
  </si>
  <si>
    <t>SHAWNEE</t>
  </si>
  <si>
    <t>Ullin</t>
  </si>
  <si>
    <t>South Suburban</t>
  </si>
  <si>
    <t xml:space="preserve">510 </t>
  </si>
  <si>
    <t>SOUTH SUBURBAN</t>
  </si>
  <si>
    <t>S. Holland</t>
  </si>
  <si>
    <t>Southeastern</t>
  </si>
  <si>
    <t xml:space="preserve">533 </t>
  </si>
  <si>
    <t>SOUTHEASTERN ILLINOIS</t>
  </si>
  <si>
    <t>Harrisburg</t>
  </si>
  <si>
    <t>Southwestern</t>
  </si>
  <si>
    <t xml:space="preserve">522 </t>
  </si>
  <si>
    <t>SOUTHWESTERN ILLINOIS</t>
  </si>
  <si>
    <t>Belleville</t>
  </si>
  <si>
    <t>Spoon River</t>
  </si>
  <si>
    <t xml:space="preserve">534 </t>
  </si>
  <si>
    <t>SPOON RIVER</t>
  </si>
  <si>
    <t>Canton</t>
  </si>
  <si>
    <t>Triton</t>
  </si>
  <si>
    <t xml:space="preserve">504 </t>
  </si>
  <si>
    <t>TRITON</t>
  </si>
  <si>
    <t>River Grove</t>
  </si>
  <si>
    <t>Waubonsee</t>
  </si>
  <si>
    <t xml:space="preserve">516 </t>
  </si>
  <si>
    <t>WAUBONSEE</t>
  </si>
  <si>
    <t>Sugar Grove</t>
  </si>
  <si>
    <t>Totals</t>
  </si>
  <si>
    <t>2024 Population</t>
  </si>
  <si>
    <t>2024 Tax</t>
  </si>
  <si>
    <t>2024 Tax Rates Extended</t>
  </si>
  <si>
    <t>Fall 2025</t>
  </si>
  <si>
    <t>FY 25</t>
  </si>
  <si>
    <t>FY 26 Annual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</si>
</sst>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164" formatCode="#,##0.0"/>
    <numFmt numFmtId="165" formatCode="00"/>
    <numFmt numFmtId="166" formatCode="_(&quot;$&quot;* #,##0_);_(&quot;$&quot;* \(#,##0\);_(&quot;$&quot;* &quot;-&quot;??_);_(@_)"/>
    <numFmt numFmtId="167" formatCode="&quot;$&quot;#,##0"/>
  </numFmts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top"/>
    </xf>
    <xf numFmtId="4" fontId="5" fillId="2" borderId="0" applyFont="0" applyFill="0" applyBorder="0" applyAlignment="0" applyProtection="0"/>
    <xf numFmtId="7" fontId="5" fillId="2" borderId="0" applyFont="0" applyFill="0" applyBorder="0" applyAlignment="0" applyProtection="0"/>
    <xf numFmtId="3" fontId="5" fillId="2" borderId="0" applyFont="0" applyFill="0" applyBorder="0" applyAlignment="0" applyProtection="0"/>
    <xf numFmtId="0" fontId="5" fillId="0" borderId="0"/>
    <xf numFmtId="0" fontId="9" fillId="0" borderId="0"/>
    <xf numFmtId="0" fontId="10" fillId="0" borderId="0"/>
    <xf numFmtId="3" fontId="5" fillId="0" borderId="0"/>
    <xf numFmtId="0" fontId="9" fillId="0" borderId="0">
      <alignment vertical="top"/>
    </xf>
    <xf numFmtId="10" fontId="5" fillId="2" borderId="0" applyFont="0" applyFill="0" applyBorder="0" applyAlignment="0" applyProtection="0"/>
    <xf numFmtId="0" fontId="11" fillId="0" borderId="0"/>
    <xf numFmtId="0" fontId="12" fillId="0" borderId="0"/>
    <xf numFmtId="0" fontId="3" fillId="0" borderId="0"/>
    <xf numFmtId="0" fontId="5" fillId="0" borderId="0"/>
    <xf numFmtId="0" fontId="13" fillId="0" borderId="0"/>
    <xf numFmtId="0" fontId="2" fillId="0" borderId="0"/>
    <xf numFmtId="0" fontId="11" fillId="0" borderId="0"/>
    <xf numFmtId="0" fontId="14" fillId="0" borderId="0"/>
    <xf numFmtId="0" fontId="14" fillId="0" borderId="0">
      <alignment vertical="top"/>
    </xf>
    <xf numFmtId="0" fontId="1" fillId="0" borderId="0"/>
  </cellStyleXfs>
  <cellXfs count="89">
    <xf numFmtId="0" fontId="0" fillId="0" borderId="0" xfId="0">
      <alignment vertical="top"/>
    </xf>
    <xf numFmtId="0" fontId="4" fillId="0" borderId="0" xfId="0" applyFont="1" applyAlignment="1"/>
    <xf numFmtId="0" fontId="6" fillId="0" borderId="0" xfId="0" applyFont="1" applyAlignment="1">
      <alignment horizontal="centerContinuous"/>
    </xf>
    <xf numFmtId="3" fontId="6" fillId="0" borderId="0" xfId="3" applyFont="1" applyFill="1" applyAlignment="1">
      <alignment horizontal="centerContinuous"/>
    </xf>
    <xf numFmtId="164" fontId="6" fillId="0" borderId="0" xfId="0" applyNumberFormat="1" applyFont="1" applyAlignment="1">
      <alignment horizontal="centerContinuous"/>
    </xf>
    <xf numFmtId="4" fontId="6" fillId="0" borderId="0" xfId="1" applyFont="1" applyFill="1" applyAlignment="1">
      <alignment horizontal="centerContinuous"/>
    </xf>
    <xf numFmtId="0" fontId="6" fillId="0" borderId="0" xfId="0" applyFont="1" applyAlignment="1"/>
    <xf numFmtId="0" fontId="5" fillId="0" borderId="0" xfId="0" applyFont="1" applyAlignment="1"/>
    <xf numFmtId="3" fontId="5" fillId="0" borderId="0" xfId="3" applyFont="1" applyFill="1" applyBorder="1" applyAlignment="1">
      <alignment horizontal="center"/>
    </xf>
    <xf numFmtId="0" fontId="7" fillId="0" borderId="0" xfId="0" applyFont="1" applyAlignment="1"/>
    <xf numFmtId="3" fontId="7" fillId="0" borderId="0" xfId="3" applyFont="1" applyFill="1"/>
    <xf numFmtId="164" fontId="7" fillId="0" borderId="0" xfId="0" applyNumberFormat="1" applyFont="1" applyAlignment="1"/>
    <xf numFmtId="4" fontId="7" fillId="0" borderId="0" xfId="1" applyFont="1" applyFill="1"/>
    <xf numFmtId="3" fontId="5" fillId="0" borderId="0" xfId="3" applyFont="1" applyFill="1"/>
    <xf numFmtId="0" fontId="5" fillId="0" borderId="1" xfId="0" applyFont="1" applyBorder="1" applyAlignment="1"/>
    <xf numFmtId="0" fontId="5" fillId="0" borderId="2" xfId="0" applyFont="1" applyBorder="1" applyAlignment="1"/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3" fontId="5" fillId="0" borderId="6" xfId="3" applyFont="1" applyFill="1" applyBorder="1" applyAlignment="1">
      <alignment horizontal="centerContinuous"/>
    </xf>
    <xf numFmtId="3" fontId="5" fillId="0" borderId="7" xfId="3" applyFont="1" applyFill="1" applyBorder="1" applyAlignment="1">
      <alignment horizontal="centerContinuous"/>
    </xf>
    <xf numFmtId="164" fontId="5" fillId="0" borderId="8" xfId="0" applyNumberFormat="1" applyFont="1" applyBorder="1" applyAlignment="1"/>
    <xf numFmtId="4" fontId="0" fillId="0" borderId="6" xfId="1" applyFont="1" applyFill="1" applyBorder="1" applyAlignment="1">
      <alignment horizontal="centerContinuous"/>
    </xf>
    <xf numFmtId="4" fontId="5" fillId="0" borderId="6" xfId="1" applyFont="1" applyFill="1" applyBorder="1" applyAlignment="1">
      <alignment horizontal="centerContinuous"/>
    </xf>
    <xf numFmtId="4" fontId="5" fillId="0" borderId="7" xfId="1" applyFont="1" applyFill="1" applyBorder="1" applyAlignment="1">
      <alignment horizontal="centerContinuous"/>
    </xf>
    <xf numFmtId="3" fontId="5" fillId="0" borderId="5" xfId="3" applyFont="1" applyFill="1" applyBorder="1" applyAlignment="1">
      <alignment horizontal="centerContinuous"/>
    </xf>
    <xf numFmtId="3" fontId="5" fillId="0" borderId="3" xfId="3" applyFont="1" applyFill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3" fontId="5" fillId="0" borderId="10" xfId="3" applyFon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4" fontId="5" fillId="0" borderId="0" xfId="1" applyFont="1" applyFill="1" applyBorder="1" applyAlignment="1">
      <alignment horizontal="center"/>
    </xf>
    <xf numFmtId="4" fontId="5" fillId="0" borderId="10" xfId="1" applyFont="1" applyFill="1" applyBorder="1" applyAlignment="1">
      <alignment horizontal="center"/>
    </xf>
    <xf numFmtId="3" fontId="0" fillId="0" borderId="0" xfId="3" applyFont="1" applyFill="1" applyBorder="1" applyAlignment="1">
      <alignment horizontal="center"/>
    </xf>
    <xf numFmtId="0" fontId="5" fillId="0" borderId="10" xfId="0" applyFont="1" applyBorder="1" applyAlignment="1"/>
    <xf numFmtId="0" fontId="0" fillId="0" borderId="0" xfId="3" applyNumberFormat="1" applyFont="1" applyFill="1" applyBorder="1" applyAlignment="1">
      <alignment horizontal="centerContinuous"/>
    </xf>
    <xf numFmtId="0" fontId="5" fillId="0" borderId="0" xfId="3" applyNumberFormat="1" applyFont="1" applyFill="1" applyBorder="1" applyAlignment="1">
      <alignment horizontal="centerContinuous"/>
    </xf>
    <xf numFmtId="164" fontId="5" fillId="0" borderId="11" xfId="0" applyNumberFormat="1" applyFont="1" applyBorder="1" applyAlignment="1">
      <alignment horizontal="center"/>
    </xf>
    <xf numFmtId="3" fontId="0" fillId="0" borderId="10" xfId="3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3" fontId="5" fillId="0" borderId="1" xfId="3" applyFont="1" applyFill="1" applyBorder="1" applyAlignment="1">
      <alignment horizontal="center"/>
    </xf>
    <xf numFmtId="3" fontId="5" fillId="0" borderId="13" xfId="3" applyFont="1" applyFill="1" applyBorder="1" applyAlignment="1">
      <alignment horizontal="center"/>
    </xf>
    <xf numFmtId="164" fontId="5" fillId="0" borderId="14" xfId="0" applyNumberFormat="1" applyFont="1" applyBorder="1" applyAlignment="1">
      <alignment horizontal="center"/>
    </xf>
    <xf numFmtId="4" fontId="5" fillId="0" borderId="1" xfId="1" applyFont="1" applyFill="1" applyBorder="1" applyAlignment="1">
      <alignment horizontal="center"/>
    </xf>
    <xf numFmtId="4" fontId="5" fillId="0" borderId="13" xfId="1" applyFont="1" applyFill="1" applyBorder="1" applyAlignment="1">
      <alignment horizontal="center"/>
    </xf>
    <xf numFmtId="0" fontId="5" fillId="0" borderId="13" xfId="0" applyFont="1" applyBorder="1" applyAlignment="1"/>
    <xf numFmtId="0" fontId="5" fillId="0" borderId="9" xfId="0" applyFont="1" applyBorder="1" applyAlignment="1"/>
    <xf numFmtId="3" fontId="5" fillId="0" borderId="0" xfId="3" applyFont="1" applyFill="1" applyBorder="1"/>
    <xf numFmtId="3" fontId="5" fillId="0" borderId="10" xfId="3" applyFont="1" applyFill="1" applyBorder="1"/>
    <xf numFmtId="164" fontId="5" fillId="0" borderId="11" xfId="0" applyNumberFormat="1" applyFont="1" applyBorder="1" applyAlignment="1"/>
    <xf numFmtId="4" fontId="5" fillId="0" borderId="0" xfId="1" applyFont="1" applyFill="1" applyBorder="1"/>
    <xf numFmtId="4" fontId="5" fillId="0" borderId="4" xfId="1" applyFont="1" applyFill="1" applyBorder="1"/>
    <xf numFmtId="3" fontId="5" fillId="0" borderId="3" xfId="3" applyFont="1" applyFill="1" applyBorder="1"/>
    <xf numFmtId="3" fontId="5" fillId="0" borderId="4" xfId="3" applyFont="1" applyFill="1" applyBorder="1"/>
    <xf numFmtId="165" fontId="4" fillId="0" borderId="0" xfId="0" applyNumberFormat="1" applyFont="1" applyAlignment="1"/>
    <xf numFmtId="3" fontId="5" fillId="0" borderId="0" xfId="1" applyNumberFormat="1" applyFont="1" applyFill="1" applyAlignment="1"/>
    <xf numFmtId="166" fontId="8" fillId="0" borderId="11" xfId="2" applyNumberFormat="1" applyFont="1" applyFill="1" applyBorder="1"/>
    <xf numFmtId="4" fontId="5" fillId="0" borderId="0" xfId="0" applyNumberFormat="1" applyFont="1" applyAlignment="1"/>
    <xf numFmtId="4" fontId="5" fillId="0" borderId="10" xfId="0" applyNumberFormat="1" applyFont="1" applyBorder="1" applyAlignment="1"/>
    <xf numFmtId="3" fontId="5" fillId="0" borderId="0" xfId="0" applyNumberFormat="1" applyFont="1" applyAlignment="1">
      <alignment horizontal="right"/>
    </xf>
    <xf numFmtId="3" fontId="5" fillId="0" borderId="10" xfId="0" applyNumberFormat="1" applyFont="1" applyBorder="1" applyAlignment="1"/>
    <xf numFmtId="167" fontId="5" fillId="0" borderId="0" xfId="0" applyNumberFormat="1" applyFont="1" applyAlignment="1"/>
    <xf numFmtId="167" fontId="5" fillId="0" borderId="10" xfId="0" applyNumberFormat="1" applyFont="1" applyBorder="1" applyAlignment="1"/>
    <xf numFmtId="3" fontId="5" fillId="0" borderId="0" xfId="0" quotePrefix="1" applyNumberFormat="1" applyFont="1" applyAlignment="1">
      <alignment horizontal="right"/>
    </xf>
    <xf numFmtId="167" fontId="5" fillId="0" borderId="9" xfId="0" applyNumberFormat="1" applyFont="1" applyBorder="1" applyAlignment="1"/>
    <xf numFmtId="3" fontId="5" fillId="0" borderId="0" xfId="0" applyNumberFormat="1" applyFont="1" applyAlignment="1"/>
    <xf numFmtId="166" fontId="8" fillId="0" borderId="14" xfId="2" applyNumberFormat="1" applyFont="1" applyFill="1" applyBorder="1"/>
    <xf numFmtId="4" fontId="5" fillId="0" borderId="13" xfId="0" applyNumberFormat="1" applyFont="1" applyBorder="1" applyAlignment="1"/>
    <xf numFmtId="3" fontId="5" fillId="0" borderId="13" xfId="0" applyNumberFormat="1" applyFont="1" applyBorder="1" applyAlignment="1"/>
    <xf numFmtId="167" fontId="5" fillId="0" borderId="12" xfId="0" applyNumberFormat="1" applyFont="1" applyBorder="1" applyAlignment="1"/>
    <xf numFmtId="167" fontId="5" fillId="0" borderId="13" xfId="0" applyNumberFormat="1" applyFont="1" applyBorder="1" applyAlignment="1"/>
    <xf numFmtId="167" fontId="5" fillId="0" borderId="8" xfId="0" applyNumberFormat="1" applyFont="1" applyBorder="1" applyAlignment="1"/>
    <xf numFmtId="4" fontId="5" fillId="0" borderId="3" xfId="1" applyFont="1" applyFill="1" applyBorder="1"/>
    <xf numFmtId="167" fontId="5" fillId="0" borderId="3" xfId="4" applyNumberFormat="1" applyBorder="1"/>
    <xf numFmtId="0" fontId="5" fillId="0" borderId="12" xfId="0" applyFont="1" applyBorder="1" applyAlignment="1"/>
    <xf numFmtId="3" fontId="5" fillId="0" borderId="1" xfId="3" applyFont="1" applyFill="1" applyBorder="1"/>
    <xf numFmtId="3" fontId="5" fillId="0" borderId="13" xfId="3" applyFont="1" applyFill="1" applyBorder="1"/>
    <xf numFmtId="167" fontId="5" fillId="0" borderId="14" xfId="0" applyNumberFormat="1" applyFont="1" applyBorder="1" applyAlignment="1"/>
    <xf numFmtId="4" fontId="5" fillId="0" borderId="1" xfId="1" applyFont="1" applyFill="1" applyBorder="1"/>
    <xf numFmtId="4" fontId="5" fillId="0" borderId="13" xfId="1" applyFont="1" applyFill="1" applyBorder="1"/>
    <xf numFmtId="3" fontId="5" fillId="0" borderId="1" xfId="0" applyNumberFormat="1" applyFont="1" applyBorder="1" applyAlignment="1"/>
    <xf numFmtId="167" fontId="5" fillId="0" borderId="1" xfId="4" applyNumberFormat="1" applyBorder="1"/>
    <xf numFmtId="164" fontId="5" fillId="0" borderId="0" xfId="0" applyNumberFormat="1" applyFont="1" applyAlignment="1"/>
    <xf numFmtId="4" fontId="5" fillId="0" borderId="0" xfId="1" applyFont="1" applyFill="1"/>
    <xf numFmtId="0" fontId="5" fillId="0" borderId="0" xfId="0" applyFont="1" applyFill="1" applyAlignment="1"/>
    <xf numFmtId="3" fontId="0" fillId="0" borderId="0" xfId="0" applyNumberFormat="1" applyFont="1" applyAlignment="1">
      <alignment horizontal="right"/>
    </xf>
  </cellXfs>
  <cellStyles count="20">
    <cellStyle name="Comma" xfId="1" builtinId="3"/>
    <cellStyle name="Comma0" xfId="3" xr:uid="{5A52D2D3-F9E8-443D-911E-249E50177961}"/>
    <cellStyle name="Comma0 2" xfId="7" xr:uid="{8B8D6FB9-7FE1-4D1A-ACCC-39FDCE717F5D}"/>
    <cellStyle name="Currency" xfId="2" builtinId="4"/>
    <cellStyle name="Normal" xfId="0" builtinId="0"/>
    <cellStyle name="Normal 10" xfId="18" xr:uid="{601B4E51-ED3F-4EBD-9D09-E07F191DF99C}"/>
    <cellStyle name="Normal 11" xfId="19" xr:uid="{8C3DE318-F5B1-462D-97A6-3C092E0058F1}"/>
    <cellStyle name="Normal 16" xfId="15" xr:uid="{52F34D27-A344-4383-806C-9AD9185A92AA}"/>
    <cellStyle name="Normal 2" xfId="5" xr:uid="{04E90FF5-B33D-4EB5-9B68-A4141BF84547}"/>
    <cellStyle name="Normal 2 2" xfId="6" xr:uid="{F832A52B-4423-4EC9-BC41-B65684C4DB6E}"/>
    <cellStyle name="Normal 3" xfId="8" xr:uid="{F001AC44-1A2B-4E73-89C2-99E8B1747D86}"/>
    <cellStyle name="Normal 4" xfId="10" xr:uid="{DAB3EC77-B904-43A6-AC4F-BDD7F227A67D}"/>
    <cellStyle name="Normal 5" xfId="12" xr:uid="{1C96483C-3E73-4E24-98A1-262B14A69F0D}"/>
    <cellStyle name="Normal 5 2" xfId="16" xr:uid="{1FF8A56C-546F-461B-8F8E-EE6BDDED4D37}"/>
    <cellStyle name="Normal 6" xfId="13" xr:uid="{73D5B600-DC4A-4ECF-94DF-3FE2DBAD7617}"/>
    <cellStyle name="Normal 7" xfId="11" xr:uid="{CF0A30D3-923E-4C8C-9051-BE376DEC9445}"/>
    <cellStyle name="Normal 8" xfId="14" xr:uid="{2F930945-C35E-4AA2-AF41-2EBD50487824}"/>
    <cellStyle name="Normal 9" xfId="17" xr:uid="{D400D802-BD03-4B62-B7D7-60C2EC5C27C5}"/>
    <cellStyle name="Normal_Profile" xfId="4" xr:uid="{42588D09-CED0-4125-8149-F7CE1BBFB93B}"/>
    <cellStyle name="Percent 2" xfId="9" xr:uid="{78FD2EB5-52EB-47A2-AFDD-FCA0CE3A90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iccb.org/DATABOOK/2017/Section%20I/original%20data/E12017%20(Fall%202016)%20Data%20Book%20-%20Section%20I%20(ALL%20TABLE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I-1"/>
      <sheetName val="Table I-2"/>
      <sheetName val="Table I - 3"/>
      <sheetName val="Table I-3 -DISTRICT and STATE"/>
      <sheetName val="Table I-4"/>
      <sheetName val="Table I-5"/>
      <sheetName val="Table 1-6"/>
      <sheetName val="Table I- 7"/>
      <sheetName val="Table I- 8"/>
      <sheetName val="Table I- 9 (Freshman Only)"/>
      <sheetName val="Table I-9 (Sophomore Only)"/>
      <sheetName val="Table I-9 (Dual Enroll Only)"/>
      <sheetName val="Table I-9 (Unclassified Only)"/>
      <sheetName val="Table I-9 (Dual Credit Only)"/>
      <sheetName val="Table I-10"/>
      <sheetName val="Table I-11"/>
      <sheetName val="HC, HRS &amp; FTE Pivot"/>
      <sheetName val="Fall 2016 HC, HRS &amp; FTE"/>
      <sheetName val="2015 Ind of Need with HC &amp; F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C92CF-5486-4ED3-918C-DB13B0FE2383}">
  <sheetPr codeName="Sheet1"/>
  <dimension ref="A1:R63"/>
  <sheetViews>
    <sheetView tabSelected="1" topLeftCell="D1" zoomScaleNormal="100" workbookViewId="0">
      <pane xSplit="2" ySplit="10" topLeftCell="F11" activePane="bottomRight" state="frozen"/>
      <selection activeCell="D1" sqref="D1"/>
      <selection pane="topRight" activeCell="F1" sqref="F1"/>
      <selection pane="bottomLeft" activeCell="D11" sqref="D11"/>
      <selection pane="bottomRight" activeCell="F11" sqref="F11"/>
    </sheetView>
  </sheetViews>
  <sheetFormatPr defaultColWidth="8.44140625" defaultRowHeight="13.2" x14ac:dyDescent="0.25"/>
  <cols>
    <col min="1" max="1" width="7.44140625" style="1" hidden="1" customWidth="1"/>
    <col min="2" max="2" width="3" style="1" hidden="1" customWidth="1"/>
    <col min="3" max="3" width="26.88671875" style="1" hidden="1" customWidth="1"/>
    <col min="4" max="4" width="4.44140625" style="7" bestFit="1" customWidth="1"/>
    <col min="5" max="5" width="28.33203125" style="7" bestFit="1" customWidth="1"/>
    <col min="6" max="6" width="12.6640625" style="7" bestFit="1" customWidth="1"/>
    <col min="7" max="7" width="4.5546875" style="7" bestFit="1" customWidth="1"/>
    <col min="8" max="9" width="10.33203125" style="13" customWidth="1"/>
    <col min="10" max="10" width="6.44140625" style="13" bestFit="1" customWidth="1"/>
    <col min="11" max="11" width="16.88671875" style="85" customWidth="1"/>
    <col min="12" max="12" width="7.33203125" style="86" bestFit="1" customWidth="1"/>
    <col min="13" max="13" width="8.109375" style="86" bestFit="1" customWidth="1"/>
    <col min="14" max="14" width="9" style="86" customWidth="1"/>
    <col min="15" max="15" width="10.6640625" style="13" customWidth="1"/>
    <col min="16" max="16" width="10.6640625" style="7" customWidth="1"/>
    <col min="17" max="17" width="12.33203125" style="13" bestFit="1" customWidth="1"/>
    <col min="18" max="18" width="1.5546875" style="7" customWidth="1"/>
    <col min="19" max="16384" width="8.44140625" style="7"/>
  </cols>
  <sheetData>
    <row r="1" spans="1:18" x14ac:dyDescent="0.25">
      <c r="A1" s="1" t="s">
        <v>0</v>
      </c>
      <c r="D1" s="2" t="s">
        <v>1</v>
      </c>
      <c r="E1" s="2"/>
      <c r="F1" s="2"/>
      <c r="G1" s="2"/>
      <c r="H1" s="3"/>
      <c r="I1" s="3"/>
      <c r="J1" s="3"/>
      <c r="K1" s="4"/>
      <c r="L1" s="5"/>
      <c r="M1" s="5"/>
      <c r="N1" s="5"/>
      <c r="O1" s="3"/>
      <c r="P1" s="3"/>
      <c r="Q1" s="3"/>
      <c r="R1" s="6"/>
    </row>
    <row r="2" spans="1:18" x14ac:dyDescent="0.25">
      <c r="A2" s="1" t="s">
        <v>2</v>
      </c>
      <c r="D2" s="2"/>
      <c r="E2" s="2"/>
      <c r="F2" s="2"/>
      <c r="G2" s="2"/>
      <c r="H2" s="3"/>
      <c r="I2" s="3"/>
      <c r="J2" s="3"/>
      <c r="K2" s="4"/>
      <c r="L2" s="5"/>
      <c r="M2" s="5"/>
      <c r="N2" s="5"/>
      <c r="O2" s="3"/>
      <c r="P2" s="3"/>
      <c r="Q2" s="3"/>
      <c r="R2" s="6"/>
    </row>
    <row r="3" spans="1:18" x14ac:dyDescent="0.25">
      <c r="A3" s="1" t="s">
        <v>3</v>
      </c>
      <c r="D3" s="2" t="s">
        <v>4</v>
      </c>
      <c r="E3" s="2"/>
      <c r="F3" s="2"/>
      <c r="G3" s="2"/>
      <c r="H3" s="3"/>
      <c r="I3" s="3"/>
      <c r="J3" s="3"/>
      <c r="K3" s="4"/>
      <c r="L3" s="5"/>
      <c r="M3" s="5"/>
      <c r="N3" s="5"/>
      <c r="O3" s="3"/>
      <c r="P3" s="3"/>
      <c r="Q3" s="3"/>
      <c r="R3" s="6"/>
    </row>
    <row r="4" spans="1:18" x14ac:dyDescent="0.25">
      <c r="A4" s="1" t="s">
        <v>5</v>
      </c>
      <c r="D4" s="2"/>
      <c r="E4" s="2"/>
      <c r="F4" s="2"/>
      <c r="G4" s="2"/>
      <c r="H4" s="3"/>
      <c r="I4" s="3"/>
      <c r="J4" s="3"/>
      <c r="K4" s="4"/>
      <c r="L4" s="5"/>
      <c r="M4" s="5"/>
      <c r="N4" s="5"/>
      <c r="O4" s="8"/>
      <c r="P4" s="3"/>
      <c r="Q4" s="3"/>
      <c r="R4" s="6"/>
    </row>
    <row r="5" spans="1:18" x14ac:dyDescent="0.25">
      <c r="A5" s="1" t="s">
        <v>6</v>
      </c>
      <c r="D5" s="2" t="s">
        <v>7</v>
      </c>
      <c r="E5" s="2"/>
      <c r="F5" s="2"/>
      <c r="G5" s="2"/>
      <c r="H5" s="3"/>
      <c r="I5" s="3"/>
      <c r="J5" s="3"/>
      <c r="K5" s="4"/>
      <c r="L5" s="5"/>
      <c r="M5" s="5"/>
      <c r="N5" s="5"/>
      <c r="O5" s="3"/>
      <c r="P5" s="3"/>
      <c r="Q5" s="3"/>
      <c r="R5" s="6"/>
    </row>
    <row r="6" spans="1:18" x14ac:dyDescent="0.25">
      <c r="A6" s="1" t="s">
        <v>8</v>
      </c>
      <c r="E6" s="9"/>
      <c r="F6" s="9"/>
      <c r="G6" s="9"/>
      <c r="H6" s="10"/>
      <c r="I6" s="10"/>
      <c r="J6" s="10"/>
      <c r="K6" s="11"/>
      <c r="L6" s="12"/>
      <c r="M6" s="12"/>
      <c r="N6" s="12"/>
      <c r="P6" s="13"/>
      <c r="R6" s="14"/>
    </row>
    <row r="7" spans="1:18" x14ac:dyDescent="0.25">
      <c r="D7" s="15"/>
      <c r="E7" s="16"/>
      <c r="F7" s="17"/>
      <c r="G7" s="18"/>
      <c r="H7" s="19" t="s">
        <v>9</v>
      </c>
      <c r="I7" s="19"/>
      <c r="J7" s="20"/>
      <c r="K7" s="21"/>
      <c r="L7" s="22" t="s">
        <v>187</v>
      </c>
      <c r="M7" s="23"/>
      <c r="N7" s="24"/>
      <c r="O7" s="25" t="s">
        <v>10</v>
      </c>
      <c r="P7" s="20"/>
      <c r="Q7" s="26"/>
      <c r="R7" s="17"/>
    </row>
    <row r="8" spans="1:18" x14ac:dyDescent="0.25">
      <c r="D8" s="27"/>
      <c r="E8" s="28"/>
      <c r="F8" s="29"/>
      <c r="G8" s="28"/>
      <c r="H8" s="8"/>
      <c r="I8" s="8"/>
      <c r="J8" s="30"/>
      <c r="K8" s="31" t="s">
        <v>186</v>
      </c>
      <c r="L8" s="32" t="s">
        <v>11</v>
      </c>
      <c r="M8" s="32" t="s">
        <v>12</v>
      </c>
      <c r="N8" s="33"/>
      <c r="O8" s="8"/>
      <c r="P8" s="30" t="s">
        <v>13</v>
      </c>
      <c r="Q8" s="34" t="s">
        <v>190</v>
      </c>
      <c r="R8" s="35"/>
    </row>
    <row r="9" spans="1:18" x14ac:dyDescent="0.25">
      <c r="D9" s="27" t="s">
        <v>14</v>
      </c>
      <c r="E9" s="28"/>
      <c r="F9" s="29" t="s">
        <v>15</v>
      </c>
      <c r="G9" s="28" t="s">
        <v>16</v>
      </c>
      <c r="H9" s="36" t="s">
        <v>185</v>
      </c>
      <c r="I9" s="37"/>
      <c r="J9" s="30" t="s">
        <v>17</v>
      </c>
      <c r="K9" s="38" t="s">
        <v>18</v>
      </c>
      <c r="L9" s="32" t="s">
        <v>19</v>
      </c>
      <c r="M9" s="32" t="s">
        <v>20</v>
      </c>
      <c r="N9" s="33"/>
      <c r="O9" s="34" t="s">
        <v>188</v>
      </c>
      <c r="P9" s="39" t="s">
        <v>189</v>
      </c>
      <c r="Q9" s="8" t="s">
        <v>21</v>
      </c>
      <c r="R9" s="35"/>
    </row>
    <row r="10" spans="1:18" x14ac:dyDescent="0.25">
      <c r="D10" s="40" t="s">
        <v>22</v>
      </c>
      <c r="E10" s="41" t="s">
        <v>15</v>
      </c>
      <c r="F10" s="42" t="s">
        <v>23</v>
      </c>
      <c r="G10" s="41" t="s">
        <v>24</v>
      </c>
      <c r="H10" s="43" t="s">
        <v>25</v>
      </c>
      <c r="I10" s="43" t="s">
        <v>26</v>
      </c>
      <c r="J10" s="44" t="s">
        <v>27</v>
      </c>
      <c r="K10" s="45"/>
      <c r="L10" s="46" t="s">
        <v>28</v>
      </c>
      <c r="M10" s="46" t="s">
        <v>29</v>
      </c>
      <c r="N10" s="47" t="s">
        <v>25</v>
      </c>
      <c r="O10" s="43" t="s">
        <v>30</v>
      </c>
      <c r="P10" s="44" t="s">
        <v>31</v>
      </c>
      <c r="Q10" s="43" t="s">
        <v>32</v>
      </c>
      <c r="R10" s="48"/>
    </row>
    <row r="11" spans="1:18" x14ac:dyDescent="0.25">
      <c r="D11" s="49"/>
      <c r="F11" s="35"/>
      <c r="H11" s="50"/>
      <c r="I11" s="50"/>
      <c r="J11" s="51"/>
      <c r="K11" s="52"/>
      <c r="L11" s="53"/>
      <c r="M11" s="53"/>
      <c r="N11" s="54"/>
      <c r="O11" s="55"/>
      <c r="P11" s="56"/>
      <c r="Q11" s="50"/>
      <c r="R11" s="35"/>
    </row>
    <row r="12" spans="1:18" x14ac:dyDescent="0.25">
      <c r="A12" s="1">
        <v>503</v>
      </c>
      <c r="B12" s="57">
        <v>1</v>
      </c>
      <c r="C12" s="7" t="s">
        <v>33</v>
      </c>
      <c r="D12" s="49" t="s">
        <v>34</v>
      </c>
      <c r="E12" s="7" t="s">
        <v>35</v>
      </c>
      <c r="F12" s="35" t="s">
        <v>36</v>
      </c>
      <c r="G12" s="7">
        <v>1</v>
      </c>
      <c r="H12" s="58">
        <v>214007.69658691849</v>
      </c>
      <c r="I12" s="58">
        <v>173152.10654499588</v>
      </c>
      <c r="J12" s="51">
        <v>2240</v>
      </c>
      <c r="K12" s="59">
        <v>5556686629</v>
      </c>
      <c r="L12" s="60">
        <v>17.89</v>
      </c>
      <c r="M12" s="53">
        <v>21.04</v>
      </c>
      <c r="N12" s="61">
        <f>+L12+M12</f>
        <v>38.93</v>
      </c>
      <c r="O12" s="62">
        <v>4545</v>
      </c>
      <c r="P12" s="63">
        <v>2830.836667</v>
      </c>
      <c r="Q12" s="64">
        <v>5220</v>
      </c>
      <c r="R12" s="65"/>
    </row>
    <row r="13" spans="1:18" x14ac:dyDescent="0.25">
      <c r="A13" s="1">
        <v>518</v>
      </c>
      <c r="B13" s="57">
        <v>1</v>
      </c>
      <c r="C13" s="7" t="s">
        <v>37</v>
      </c>
      <c r="D13" s="49" t="s">
        <v>38</v>
      </c>
      <c r="E13" s="7" t="s">
        <v>39</v>
      </c>
      <c r="F13" s="35" t="s">
        <v>40</v>
      </c>
      <c r="G13" s="7">
        <v>1</v>
      </c>
      <c r="H13" s="58">
        <v>96638.848800000007</v>
      </c>
      <c r="I13" s="58">
        <v>79275.005099999995</v>
      </c>
      <c r="J13" s="51">
        <v>2834</v>
      </c>
      <c r="K13" s="59">
        <v>2630968919</v>
      </c>
      <c r="L13" s="60">
        <v>22</v>
      </c>
      <c r="M13" s="53">
        <v>42.23</v>
      </c>
      <c r="N13" s="61">
        <f t="shared" ref="N13:N50" si="0">+L13+M13</f>
        <v>64.22999999999999</v>
      </c>
      <c r="O13" s="62">
        <v>1641</v>
      </c>
      <c r="P13" s="63">
        <v>1086.416667</v>
      </c>
      <c r="Q13" s="64">
        <v>5430</v>
      </c>
      <c r="R13" s="65"/>
    </row>
    <row r="14" spans="1:18" x14ac:dyDescent="0.25">
      <c r="A14" s="1">
        <v>508</v>
      </c>
      <c r="B14" s="57">
        <v>0</v>
      </c>
      <c r="C14" s="7" t="s">
        <v>41</v>
      </c>
      <c r="D14" s="49" t="s">
        <v>42</v>
      </c>
      <c r="E14" s="7" t="s">
        <v>43</v>
      </c>
      <c r="F14" s="35" t="s">
        <v>41</v>
      </c>
      <c r="G14" s="7">
        <v>7</v>
      </c>
      <c r="H14" s="58">
        <v>2721308</v>
      </c>
      <c r="I14" s="58">
        <v>2243110.2839088882</v>
      </c>
      <c r="J14" s="51">
        <v>230</v>
      </c>
      <c r="K14" s="59">
        <v>109770538836</v>
      </c>
      <c r="L14" s="60">
        <v>14.036100000000001</v>
      </c>
      <c r="M14" s="53">
        <v>0.73030000000000006</v>
      </c>
      <c r="N14" s="61">
        <f t="shared" si="0"/>
        <v>14.766400000000001</v>
      </c>
      <c r="O14" s="66">
        <v>44273</v>
      </c>
      <c r="P14" s="51">
        <v>30741.949998000004</v>
      </c>
      <c r="Q14" s="67">
        <v>4710</v>
      </c>
      <c r="R14" s="65"/>
    </row>
    <row r="15" spans="1:18" x14ac:dyDescent="0.25">
      <c r="A15" s="1">
        <v>502</v>
      </c>
      <c r="B15" s="57">
        <v>1</v>
      </c>
      <c r="C15" s="7" t="s">
        <v>44</v>
      </c>
      <c r="D15" s="49" t="s">
        <v>45</v>
      </c>
      <c r="E15" s="7" t="s">
        <v>46</v>
      </c>
      <c r="F15" s="35" t="s">
        <v>47</v>
      </c>
      <c r="G15" s="7">
        <v>1</v>
      </c>
      <c r="H15" s="58">
        <v>1023387.1926826562</v>
      </c>
      <c r="I15" s="58">
        <v>828524.74041774054</v>
      </c>
      <c r="J15" s="51">
        <v>350</v>
      </c>
      <c r="K15" s="59">
        <v>59267629864</v>
      </c>
      <c r="L15" s="60">
        <v>15.71</v>
      </c>
      <c r="M15" s="53">
        <v>2.27</v>
      </c>
      <c r="N15" s="61">
        <f t="shared" si="0"/>
        <v>17.98</v>
      </c>
      <c r="O15" s="62">
        <v>27999</v>
      </c>
      <c r="P15" s="62">
        <v>16338.016667</v>
      </c>
      <c r="Q15" s="67">
        <v>4680</v>
      </c>
      <c r="R15" s="65"/>
    </row>
    <row r="16" spans="1:18" x14ac:dyDescent="0.25">
      <c r="A16" s="1">
        <v>532</v>
      </c>
      <c r="B16" s="57">
        <v>1</v>
      </c>
      <c r="C16" s="7" t="s">
        <v>48</v>
      </c>
      <c r="D16" s="49" t="s">
        <v>49</v>
      </c>
      <c r="E16" s="7" t="s">
        <v>50</v>
      </c>
      <c r="F16" s="35" t="s">
        <v>51</v>
      </c>
      <c r="G16" s="7">
        <v>1</v>
      </c>
      <c r="H16" s="58">
        <v>693309.13919999998</v>
      </c>
      <c r="I16" s="58">
        <v>557645.52384000004</v>
      </c>
      <c r="J16" s="51">
        <v>442</v>
      </c>
      <c r="K16" s="59">
        <v>31784945468</v>
      </c>
      <c r="L16" s="60">
        <v>27.18</v>
      </c>
      <c r="M16" s="53">
        <v>0.18</v>
      </c>
      <c r="N16" s="61">
        <f t="shared" si="0"/>
        <v>27.36</v>
      </c>
      <c r="O16" s="62">
        <v>12775</v>
      </c>
      <c r="P16" s="68">
        <v>9016.8089999999993</v>
      </c>
      <c r="Q16" s="67">
        <v>5250</v>
      </c>
      <c r="R16" s="65"/>
    </row>
    <row r="17" spans="1:18" x14ac:dyDescent="0.25">
      <c r="A17" s="1">
        <v>507</v>
      </c>
      <c r="B17" s="57">
        <v>1</v>
      </c>
      <c r="C17" s="7" t="s">
        <v>52</v>
      </c>
      <c r="D17" s="49" t="s">
        <v>53</v>
      </c>
      <c r="E17" s="7" t="s">
        <v>54</v>
      </c>
      <c r="F17" s="35" t="s">
        <v>52</v>
      </c>
      <c r="G17" s="7">
        <v>1</v>
      </c>
      <c r="H17" s="58">
        <v>76591.843900000007</v>
      </c>
      <c r="I17" s="58">
        <v>61271.10224</v>
      </c>
      <c r="J17" s="51">
        <v>1288</v>
      </c>
      <c r="K17" s="59">
        <v>1415333945</v>
      </c>
      <c r="L17" s="60">
        <v>42.65</v>
      </c>
      <c r="M17" s="53">
        <v>8.3079999999999998</v>
      </c>
      <c r="N17" s="61">
        <f t="shared" si="0"/>
        <v>50.957999999999998</v>
      </c>
      <c r="O17" s="62">
        <v>2399</v>
      </c>
      <c r="P17" s="62">
        <v>1537.9333329999999</v>
      </c>
      <c r="Q17" s="67">
        <v>5850</v>
      </c>
      <c r="R17" s="65"/>
    </row>
    <row r="18" spans="1:18" x14ac:dyDescent="0.25">
      <c r="A18" s="1">
        <v>509</v>
      </c>
      <c r="B18" s="57">
        <v>1</v>
      </c>
      <c r="C18" s="7" t="s">
        <v>55</v>
      </c>
      <c r="D18" s="49" t="s">
        <v>56</v>
      </c>
      <c r="E18" s="7" t="s">
        <v>57</v>
      </c>
      <c r="F18" s="35" t="s">
        <v>55</v>
      </c>
      <c r="G18" s="7">
        <v>1</v>
      </c>
      <c r="H18" s="58">
        <v>457124.45408421673</v>
      </c>
      <c r="I18" s="58">
        <v>367750.76736566192</v>
      </c>
      <c r="J18" s="51">
        <v>343</v>
      </c>
      <c r="K18" s="59">
        <v>18128007484</v>
      </c>
      <c r="L18" s="60">
        <v>36.629999999999995</v>
      </c>
      <c r="M18" s="53">
        <v>1.4700000000000002</v>
      </c>
      <c r="N18" s="61">
        <f t="shared" si="0"/>
        <v>38.099999999999994</v>
      </c>
      <c r="O18" s="62">
        <v>10461</v>
      </c>
      <c r="P18" s="62">
        <v>7079.3666670000002</v>
      </c>
      <c r="Q18" s="67">
        <v>4140</v>
      </c>
      <c r="R18" s="65"/>
    </row>
    <row r="19" spans="1:18" x14ac:dyDescent="0.25">
      <c r="A19" s="1">
        <v>512</v>
      </c>
      <c r="B19" s="57">
        <v>1</v>
      </c>
      <c r="C19" s="7" t="s">
        <v>58</v>
      </c>
      <c r="D19" s="49" t="s">
        <v>59</v>
      </c>
      <c r="E19" s="7" t="s">
        <v>60</v>
      </c>
      <c r="F19" s="35" t="s">
        <v>61</v>
      </c>
      <c r="G19" s="7">
        <v>1</v>
      </c>
      <c r="H19" s="58">
        <v>527179.22216936329</v>
      </c>
      <c r="I19" s="58">
        <v>433612.69465771574</v>
      </c>
      <c r="J19" s="51">
        <v>193</v>
      </c>
      <c r="K19" s="59">
        <v>25972578613</v>
      </c>
      <c r="L19" s="60">
        <v>32.159999999999997</v>
      </c>
      <c r="M19" s="53">
        <v>8.92</v>
      </c>
      <c r="N19" s="61">
        <f t="shared" si="0"/>
        <v>41.08</v>
      </c>
      <c r="O19" s="62">
        <v>14276</v>
      </c>
      <c r="P19" s="62">
        <v>8984.7999999999993</v>
      </c>
      <c r="Q19" s="67">
        <v>4905</v>
      </c>
      <c r="R19" s="65"/>
    </row>
    <row r="20" spans="1:18" x14ac:dyDescent="0.25">
      <c r="A20" s="1">
        <v>540</v>
      </c>
      <c r="B20" s="57">
        <v>1</v>
      </c>
      <c r="C20" s="7" t="s">
        <v>62</v>
      </c>
      <c r="D20" s="49" t="s">
        <v>63</v>
      </c>
      <c r="E20" s="7" t="s">
        <v>64</v>
      </c>
      <c r="F20" s="35" t="s">
        <v>65</v>
      </c>
      <c r="G20" s="7">
        <v>1</v>
      </c>
      <c r="H20" s="58">
        <v>210640.62294999999</v>
      </c>
      <c r="I20" s="58">
        <v>171948.48159399998</v>
      </c>
      <c r="J20" s="51">
        <v>1863</v>
      </c>
      <c r="K20" s="59">
        <v>6425806117</v>
      </c>
      <c r="L20" s="60">
        <v>22.5</v>
      </c>
      <c r="M20" s="53">
        <v>34.028999999999996</v>
      </c>
      <c r="N20" s="61">
        <f t="shared" si="0"/>
        <v>56.528999999999996</v>
      </c>
      <c r="O20" s="62">
        <v>4964</v>
      </c>
      <c r="P20" s="62">
        <v>3153.0033330000001</v>
      </c>
      <c r="Q20" s="67">
        <v>5610</v>
      </c>
      <c r="R20" s="65"/>
    </row>
    <row r="21" spans="1:18" x14ac:dyDescent="0.25">
      <c r="A21" s="1">
        <v>519</v>
      </c>
      <c r="B21" s="57">
        <v>1</v>
      </c>
      <c r="C21" s="7" t="s">
        <v>66</v>
      </c>
      <c r="D21" s="49" t="s">
        <v>67</v>
      </c>
      <c r="E21" s="7" t="s">
        <v>68</v>
      </c>
      <c r="F21" s="35" t="s">
        <v>69</v>
      </c>
      <c r="G21" s="7">
        <v>1</v>
      </c>
      <c r="H21" s="58">
        <v>82535.914924769721</v>
      </c>
      <c r="I21" s="58">
        <v>68510.128226183268</v>
      </c>
      <c r="J21" s="51">
        <v>1640</v>
      </c>
      <c r="K21" s="59">
        <v>2734223895</v>
      </c>
      <c r="L21" s="60">
        <v>35.5</v>
      </c>
      <c r="M21" s="53">
        <v>10.330000000000002</v>
      </c>
      <c r="N21" s="61">
        <f t="shared" si="0"/>
        <v>45.83</v>
      </c>
      <c r="O21" s="62">
        <v>1481</v>
      </c>
      <c r="P21" s="62">
        <v>1090.633333</v>
      </c>
      <c r="Q21" s="67">
        <v>6420</v>
      </c>
      <c r="R21" s="65"/>
    </row>
    <row r="22" spans="1:18" x14ac:dyDescent="0.25">
      <c r="A22" s="1">
        <v>514</v>
      </c>
      <c r="B22" s="57">
        <v>1</v>
      </c>
      <c r="C22" s="7" t="s">
        <v>70</v>
      </c>
      <c r="D22" s="49" t="s">
        <v>71</v>
      </c>
      <c r="E22" s="7" t="s">
        <v>72</v>
      </c>
      <c r="F22" s="35" t="s">
        <v>73</v>
      </c>
      <c r="G22" s="7">
        <v>1</v>
      </c>
      <c r="H22" s="58">
        <v>359067.67313174857</v>
      </c>
      <c r="I22" s="58">
        <v>287517.10750904534</v>
      </c>
      <c r="J22" s="51">
        <v>2322</v>
      </c>
      <c r="K22" s="59">
        <v>9100950285</v>
      </c>
      <c r="L22" s="60">
        <v>25</v>
      </c>
      <c r="M22" s="53">
        <v>14.59</v>
      </c>
      <c r="N22" s="61">
        <f t="shared" si="0"/>
        <v>39.590000000000003</v>
      </c>
      <c r="O22" s="62">
        <v>8264</v>
      </c>
      <c r="P22" s="62">
        <v>4617.8999999999996</v>
      </c>
      <c r="Q22" s="67">
        <v>4800</v>
      </c>
      <c r="R22" s="65"/>
    </row>
    <row r="23" spans="1:18" x14ac:dyDescent="0.25">
      <c r="A23" s="1">
        <v>529</v>
      </c>
      <c r="B23" s="57">
        <v>0</v>
      </c>
      <c r="C23" s="7" t="s">
        <v>74</v>
      </c>
      <c r="D23" s="49" t="s">
        <v>75</v>
      </c>
      <c r="E23" s="7" t="s">
        <v>76</v>
      </c>
      <c r="F23" s="35" t="s">
        <v>77</v>
      </c>
      <c r="G23" s="87">
        <v>1</v>
      </c>
      <c r="H23" s="58">
        <v>100537.8048</v>
      </c>
      <c r="I23" s="58">
        <v>82143.844800000006</v>
      </c>
      <c r="J23" s="51">
        <v>3066</v>
      </c>
      <c r="K23" s="59">
        <v>2424622424</v>
      </c>
      <c r="L23" s="60">
        <v>25</v>
      </c>
      <c r="M23" s="53">
        <v>17.399999999999999</v>
      </c>
      <c r="N23" s="61">
        <f t="shared" si="0"/>
        <v>42.4</v>
      </c>
      <c r="O23" s="66">
        <v>3494</v>
      </c>
      <c r="P23" s="66">
        <v>2621.85</v>
      </c>
      <c r="Q23" s="67">
        <v>5130</v>
      </c>
      <c r="R23" s="65"/>
    </row>
    <row r="24" spans="1:18" x14ac:dyDescent="0.25">
      <c r="A24" s="1">
        <v>513</v>
      </c>
      <c r="B24" s="57">
        <v>1</v>
      </c>
      <c r="C24" s="7" t="s">
        <v>78</v>
      </c>
      <c r="D24" s="49" t="s">
        <v>79</v>
      </c>
      <c r="E24" s="7" t="s">
        <v>80</v>
      </c>
      <c r="F24" s="35" t="s">
        <v>81</v>
      </c>
      <c r="G24" s="7">
        <v>1</v>
      </c>
      <c r="H24" s="58">
        <v>142148.38671145192</v>
      </c>
      <c r="I24" s="58">
        <v>116682.85874113622</v>
      </c>
      <c r="J24" s="51">
        <v>2058</v>
      </c>
      <c r="K24" s="59">
        <v>4612885484</v>
      </c>
      <c r="L24" s="60">
        <v>16.899999999999999</v>
      </c>
      <c r="M24" s="53">
        <v>19.97</v>
      </c>
      <c r="N24" s="61">
        <f t="shared" si="0"/>
        <v>36.869999999999997</v>
      </c>
      <c r="O24" s="62">
        <v>2938</v>
      </c>
      <c r="P24" s="63">
        <v>1800.5</v>
      </c>
      <c r="Q24" s="67">
        <v>4380</v>
      </c>
      <c r="R24" s="65"/>
    </row>
    <row r="25" spans="1:18" x14ac:dyDescent="0.25">
      <c r="A25" s="1">
        <v>530</v>
      </c>
      <c r="B25" s="57">
        <v>1</v>
      </c>
      <c r="C25" s="7" t="s">
        <v>82</v>
      </c>
      <c r="D25" s="49" t="s">
        <v>83</v>
      </c>
      <c r="E25" s="7" t="s">
        <v>84</v>
      </c>
      <c r="F25" s="35" t="s">
        <v>85</v>
      </c>
      <c r="G25" s="7">
        <v>1</v>
      </c>
      <c r="H25" s="58">
        <v>140351.35070000001</v>
      </c>
      <c r="I25" s="58">
        <v>115646.89299999998</v>
      </c>
      <c r="J25" s="51">
        <v>1192</v>
      </c>
      <c r="K25" s="59">
        <v>2538519084</v>
      </c>
      <c r="L25" s="60">
        <v>33.450000000000003</v>
      </c>
      <c r="M25" s="53">
        <v>32.549999999999997</v>
      </c>
      <c r="N25" s="61">
        <f t="shared" si="0"/>
        <v>66</v>
      </c>
      <c r="O25" s="62">
        <v>3363</v>
      </c>
      <c r="P25" s="63">
        <v>2175.1333330000002</v>
      </c>
      <c r="Q25" s="67">
        <v>4500</v>
      </c>
      <c r="R25" s="65"/>
    </row>
    <row r="26" spans="1:18" x14ac:dyDescent="0.25">
      <c r="A26" s="1">
        <v>539</v>
      </c>
      <c r="B26" s="57">
        <v>1</v>
      </c>
      <c r="C26" s="7" t="s">
        <v>86</v>
      </c>
      <c r="D26" s="49" t="s">
        <v>87</v>
      </c>
      <c r="E26" s="7" t="s">
        <v>88</v>
      </c>
      <c r="F26" s="35" t="s">
        <v>89</v>
      </c>
      <c r="G26" s="7">
        <v>1</v>
      </c>
      <c r="H26" s="58">
        <v>89789.025322117363</v>
      </c>
      <c r="I26" s="58">
        <v>72759.762416302547</v>
      </c>
      <c r="J26" s="51">
        <v>2363</v>
      </c>
      <c r="K26" s="59">
        <v>2528920645</v>
      </c>
      <c r="L26" s="60">
        <v>22.347000000000001</v>
      </c>
      <c r="M26" s="53">
        <v>12.042000000000002</v>
      </c>
      <c r="N26" s="61">
        <f t="shared" si="0"/>
        <v>34.389000000000003</v>
      </c>
      <c r="O26" s="62">
        <v>1927</v>
      </c>
      <c r="P26" s="63">
        <v>1305.9666669999999</v>
      </c>
      <c r="Q26" s="67">
        <v>5100</v>
      </c>
      <c r="R26" s="65"/>
    </row>
    <row r="27" spans="1:18" x14ac:dyDescent="0.25">
      <c r="A27" s="1">
        <v>525</v>
      </c>
      <c r="B27" s="57">
        <v>1</v>
      </c>
      <c r="C27" s="7" t="s">
        <v>90</v>
      </c>
      <c r="D27" s="49" t="s">
        <v>91</v>
      </c>
      <c r="E27" s="7" t="s">
        <v>92</v>
      </c>
      <c r="F27" s="35" t="s">
        <v>90</v>
      </c>
      <c r="G27" s="7">
        <v>1</v>
      </c>
      <c r="H27" s="58">
        <v>695121.59949414607</v>
      </c>
      <c r="I27" s="58">
        <v>557486.3929085487</v>
      </c>
      <c r="J27" s="51">
        <v>1434</v>
      </c>
      <c r="K27" s="59">
        <v>29807302238</v>
      </c>
      <c r="L27" s="60">
        <v>23.45</v>
      </c>
      <c r="M27" s="53">
        <v>3.41</v>
      </c>
      <c r="N27" s="61">
        <f t="shared" si="0"/>
        <v>26.86</v>
      </c>
      <c r="O27" s="62">
        <v>14045</v>
      </c>
      <c r="P27" s="63">
        <v>8375.9556670000002</v>
      </c>
      <c r="Q27" s="67">
        <v>4530</v>
      </c>
      <c r="R27" s="65"/>
    </row>
    <row r="28" spans="1:18" x14ac:dyDescent="0.25">
      <c r="A28" s="1">
        <v>520</v>
      </c>
      <c r="B28" s="57">
        <v>1</v>
      </c>
      <c r="C28" s="7" t="s">
        <v>93</v>
      </c>
      <c r="D28" s="49" t="s">
        <v>94</v>
      </c>
      <c r="E28" s="7" t="s">
        <v>95</v>
      </c>
      <c r="F28" s="35" t="s">
        <v>93</v>
      </c>
      <c r="G28" s="7">
        <v>1</v>
      </c>
      <c r="H28" s="58">
        <v>128631.54219250036</v>
      </c>
      <c r="I28" s="58">
        <v>103889.7853965698</v>
      </c>
      <c r="J28" s="51">
        <v>1586</v>
      </c>
      <c r="K28" s="59">
        <v>3561609965</v>
      </c>
      <c r="L28" s="60">
        <v>18</v>
      </c>
      <c r="M28" s="53">
        <v>26.12</v>
      </c>
      <c r="N28" s="61">
        <f t="shared" si="0"/>
        <v>44.120000000000005</v>
      </c>
      <c r="O28" s="62">
        <v>2745</v>
      </c>
      <c r="P28" s="63">
        <v>1829.6833329999999</v>
      </c>
      <c r="Q28" s="67">
        <v>5220</v>
      </c>
      <c r="R28" s="65"/>
    </row>
    <row r="29" spans="1:18" x14ac:dyDescent="0.25">
      <c r="A29" s="1">
        <v>501</v>
      </c>
      <c r="B29" s="57">
        <v>1</v>
      </c>
      <c r="C29" s="7" t="s">
        <v>96</v>
      </c>
      <c r="D29" s="49" t="s">
        <v>97</v>
      </c>
      <c r="E29" s="7" t="s">
        <v>98</v>
      </c>
      <c r="F29" s="35" t="s">
        <v>99</v>
      </c>
      <c r="G29" s="7">
        <v>1</v>
      </c>
      <c r="H29" s="58">
        <v>114374.01897269156</v>
      </c>
      <c r="I29" s="58">
        <v>93224.028227586037</v>
      </c>
      <c r="J29" s="51">
        <v>2231</v>
      </c>
      <c r="K29" s="59">
        <v>2571007506</v>
      </c>
      <c r="L29" s="60">
        <v>24.660000000000004</v>
      </c>
      <c r="M29" s="53">
        <v>14.2</v>
      </c>
      <c r="N29" s="61">
        <f t="shared" si="0"/>
        <v>38.86</v>
      </c>
      <c r="O29" s="62">
        <v>3741</v>
      </c>
      <c r="P29" s="63">
        <v>2593.1833329999999</v>
      </c>
      <c r="Q29" s="67">
        <v>4980</v>
      </c>
      <c r="R29" s="65"/>
    </row>
    <row r="30" spans="1:18" x14ac:dyDescent="0.25">
      <c r="A30" s="1">
        <v>523</v>
      </c>
      <c r="B30" s="57">
        <v>1</v>
      </c>
      <c r="C30" s="7" t="s">
        <v>100</v>
      </c>
      <c r="D30" s="49" t="s">
        <v>101</v>
      </c>
      <c r="E30" s="7" t="s">
        <v>102</v>
      </c>
      <c r="F30" s="35" t="s">
        <v>103</v>
      </c>
      <c r="G30" s="7">
        <v>1</v>
      </c>
      <c r="H30" s="58">
        <v>108574.58671748561</v>
      </c>
      <c r="I30" s="58">
        <v>88067.152397223079</v>
      </c>
      <c r="J30" s="51">
        <v>831</v>
      </c>
      <c r="K30" s="59">
        <v>3843730534</v>
      </c>
      <c r="L30" s="60">
        <v>33.979999999999997</v>
      </c>
      <c r="M30" s="53">
        <v>20.76</v>
      </c>
      <c r="N30" s="61">
        <f t="shared" si="0"/>
        <v>54.739999999999995</v>
      </c>
      <c r="O30" s="62">
        <v>3146</v>
      </c>
      <c r="P30" s="63">
        <v>1927.7</v>
      </c>
      <c r="Q30" s="67">
        <v>4800</v>
      </c>
      <c r="R30" s="65"/>
    </row>
    <row r="31" spans="1:18" x14ac:dyDescent="0.25">
      <c r="A31" s="1">
        <v>517</v>
      </c>
      <c r="B31" s="57">
        <v>1</v>
      </c>
      <c r="C31" s="7" t="s">
        <v>104</v>
      </c>
      <c r="D31" s="49" t="s">
        <v>105</v>
      </c>
      <c r="E31" s="7" t="s">
        <v>106</v>
      </c>
      <c r="F31" s="35" t="s">
        <v>107</v>
      </c>
      <c r="G31" s="7">
        <v>1</v>
      </c>
      <c r="H31" s="58">
        <v>175191.2745</v>
      </c>
      <c r="I31" s="58">
        <v>142831.67210000003</v>
      </c>
      <c r="J31" s="51">
        <v>3961</v>
      </c>
      <c r="K31" s="59">
        <v>3780438271</v>
      </c>
      <c r="L31" s="60">
        <v>18</v>
      </c>
      <c r="M31" s="53">
        <v>34.880000000000003</v>
      </c>
      <c r="N31" s="61">
        <f t="shared" si="0"/>
        <v>52.88</v>
      </c>
      <c r="O31" s="62">
        <v>4138</v>
      </c>
      <c r="P31" s="63">
        <v>3657.9333329999999</v>
      </c>
      <c r="Q31" s="67">
        <v>4620</v>
      </c>
      <c r="R31" s="65"/>
    </row>
    <row r="32" spans="1:18" x14ac:dyDescent="0.25">
      <c r="A32" s="1">
        <v>536</v>
      </c>
      <c r="B32" s="57">
        <v>1</v>
      </c>
      <c r="C32" s="7" t="s">
        <v>108</v>
      </c>
      <c r="D32" s="49" t="s">
        <v>109</v>
      </c>
      <c r="E32" s="7" t="s">
        <v>110</v>
      </c>
      <c r="F32" s="35" t="s">
        <v>111</v>
      </c>
      <c r="G32" s="7">
        <v>1</v>
      </c>
      <c r="H32" s="58">
        <v>210868.14367788262</v>
      </c>
      <c r="I32" s="58">
        <v>172967.58642369744</v>
      </c>
      <c r="J32" s="51">
        <v>2044</v>
      </c>
      <c r="K32" s="59">
        <v>6195545378</v>
      </c>
      <c r="L32" s="60">
        <v>23.65</v>
      </c>
      <c r="M32" s="53">
        <v>11.72</v>
      </c>
      <c r="N32" s="61">
        <f t="shared" si="0"/>
        <v>35.369999999999997</v>
      </c>
      <c r="O32" s="62">
        <v>4498</v>
      </c>
      <c r="P32" s="63">
        <v>2560.7666669999999</v>
      </c>
      <c r="Q32" s="67">
        <v>4860</v>
      </c>
      <c r="R32" s="65"/>
    </row>
    <row r="33" spans="1:18" x14ac:dyDescent="0.25">
      <c r="A33" s="1">
        <v>526</v>
      </c>
      <c r="B33" s="57">
        <v>1</v>
      </c>
      <c r="C33" s="7" t="s">
        <v>112</v>
      </c>
      <c r="D33" s="49" t="s">
        <v>113</v>
      </c>
      <c r="E33" s="7" t="s">
        <v>114</v>
      </c>
      <c r="F33" s="35" t="s">
        <v>115</v>
      </c>
      <c r="G33" s="7">
        <v>1</v>
      </c>
      <c r="H33" s="58">
        <v>323211.59295757272</v>
      </c>
      <c r="I33" s="58">
        <v>264542.49170653673</v>
      </c>
      <c r="J33" s="51">
        <v>4115</v>
      </c>
      <c r="K33" s="59">
        <v>8757064877</v>
      </c>
      <c r="L33" s="60">
        <v>33.380000000000003</v>
      </c>
      <c r="M33" s="53">
        <v>10.530000000000001</v>
      </c>
      <c r="N33" s="61">
        <f t="shared" si="0"/>
        <v>43.910000000000004</v>
      </c>
      <c r="O33" s="62">
        <v>6072</v>
      </c>
      <c r="P33" s="63">
        <v>4057.2166670000001</v>
      </c>
      <c r="Q33" s="67">
        <v>4785</v>
      </c>
      <c r="R33" s="65"/>
    </row>
    <row r="34" spans="1:18" x14ac:dyDescent="0.25">
      <c r="A34" s="1">
        <v>528</v>
      </c>
      <c r="B34" s="57">
        <v>1</v>
      </c>
      <c r="C34" s="7" t="s">
        <v>116</v>
      </c>
      <c r="D34" s="49" t="s">
        <v>117</v>
      </c>
      <c r="E34" s="7" t="s">
        <v>118</v>
      </c>
      <c r="F34" s="35" t="s">
        <v>119</v>
      </c>
      <c r="G34" s="7">
        <v>1</v>
      </c>
      <c r="H34" s="58">
        <v>271977.30749849731</v>
      </c>
      <c r="I34" s="58">
        <v>219954.55667386315</v>
      </c>
      <c r="J34" s="51">
        <v>600</v>
      </c>
      <c r="K34" s="59">
        <v>11512752086</v>
      </c>
      <c r="L34" s="60">
        <v>25.18</v>
      </c>
      <c r="M34" s="53">
        <v>0.71</v>
      </c>
      <c r="N34" s="61">
        <f t="shared" si="0"/>
        <v>25.89</v>
      </c>
      <c r="O34" s="62">
        <v>9586</v>
      </c>
      <c r="P34" s="63">
        <v>5105.3166670000001</v>
      </c>
      <c r="Q34" s="67">
        <v>4147.5</v>
      </c>
      <c r="R34" s="65"/>
    </row>
    <row r="35" spans="1:18" x14ac:dyDescent="0.25">
      <c r="A35" s="1">
        <v>524</v>
      </c>
      <c r="B35" s="57">
        <v>1</v>
      </c>
      <c r="C35" s="7" t="s">
        <v>120</v>
      </c>
      <c r="D35" s="49" t="s">
        <v>121</v>
      </c>
      <c r="E35" s="7" t="s">
        <v>122</v>
      </c>
      <c r="F35" s="35" t="s">
        <v>123</v>
      </c>
      <c r="G35" s="7">
        <v>1</v>
      </c>
      <c r="H35" s="58">
        <v>402835.776209932</v>
      </c>
      <c r="I35" s="58">
        <v>333257.61722550431</v>
      </c>
      <c r="J35" s="51">
        <v>133</v>
      </c>
      <c r="K35" s="59">
        <v>14081038391</v>
      </c>
      <c r="L35" s="60">
        <v>26.75</v>
      </c>
      <c r="M35" s="53">
        <v>7.6099999999999994</v>
      </c>
      <c r="N35" s="61">
        <f t="shared" si="0"/>
        <v>34.36</v>
      </c>
      <c r="O35" s="62">
        <v>11765</v>
      </c>
      <c r="P35" s="63">
        <v>7533.7666669999999</v>
      </c>
      <c r="Q35" s="67">
        <v>4920</v>
      </c>
      <c r="R35" s="65"/>
    </row>
    <row r="36" spans="1:18" x14ac:dyDescent="0.25">
      <c r="A36" s="1">
        <v>527</v>
      </c>
      <c r="B36" s="57">
        <v>1</v>
      </c>
      <c r="C36" s="7" t="s">
        <v>124</v>
      </c>
      <c r="D36" s="49" t="s">
        <v>125</v>
      </c>
      <c r="E36" s="7" t="s">
        <v>126</v>
      </c>
      <c r="F36" s="35" t="s">
        <v>127</v>
      </c>
      <c r="G36" s="7">
        <v>1</v>
      </c>
      <c r="H36" s="58">
        <v>155458.59831142172</v>
      </c>
      <c r="I36" s="58">
        <v>126518.38536170105</v>
      </c>
      <c r="J36" s="51">
        <v>17</v>
      </c>
      <c r="K36" s="59">
        <v>2616764252</v>
      </c>
      <c r="L36" s="60">
        <v>41.44</v>
      </c>
      <c r="M36" s="53">
        <v>6.95</v>
      </c>
      <c r="N36" s="61">
        <f t="shared" si="0"/>
        <v>48.39</v>
      </c>
      <c r="O36" s="62">
        <v>3449</v>
      </c>
      <c r="P36" s="63">
        <v>2269.333333</v>
      </c>
      <c r="Q36" s="67">
        <v>4710</v>
      </c>
      <c r="R36" s="65"/>
    </row>
    <row r="37" spans="1:18" x14ac:dyDescent="0.25">
      <c r="A37" s="1">
        <v>535</v>
      </c>
      <c r="B37" s="57">
        <v>1</v>
      </c>
      <c r="C37" s="7" t="s">
        <v>128</v>
      </c>
      <c r="D37" s="49" t="s">
        <v>129</v>
      </c>
      <c r="E37" s="7" t="s">
        <v>130</v>
      </c>
      <c r="F37" s="35" t="s">
        <v>131</v>
      </c>
      <c r="G37" s="7">
        <v>1</v>
      </c>
      <c r="H37" s="58">
        <v>474303.40508291835</v>
      </c>
      <c r="I37" s="58">
        <v>391625.70636752015</v>
      </c>
      <c r="J37" s="51">
        <v>107</v>
      </c>
      <c r="K37" s="59">
        <v>31496540967</v>
      </c>
      <c r="L37" s="60">
        <v>21.06</v>
      </c>
      <c r="M37" s="53">
        <v>0.03</v>
      </c>
      <c r="N37" s="61">
        <f t="shared" si="0"/>
        <v>21.09</v>
      </c>
      <c r="O37" s="62">
        <v>7471</v>
      </c>
      <c r="P37" s="63">
        <v>5906.0033329999997</v>
      </c>
      <c r="Q37" s="67">
        <v>4237.5</v>
      </c>
      <c r="R37" s="65"/>
    </row>
    <row r="38" spans="1:18" x14ac:dyDescent="0.25">
      <c r="A38" s="1">
        <v>505</v>
      </c>
      <c r="B38" s="57">
        <v>1</v>
      </c>
      <c r="C38" s="7" t="s">
        <v>132</v>
      </c>
      <c r="D38" s="49" t="s">
        <v>133</v>
      </c>
      <c r="E38" s="7" t="s">
        <v>134</v>
      </c>
      <c r="F38" s="35" t="s">
        <v>135</v>
      </c>
      <c r="G38" s="7">
        <v>1</v>
      </c>
      <c r="H38" s="58">
        <v>273290.81154999998</v>
      </c>
      <c r="I38" s="58">
        <v>224733.33251799995</v>
      </c>
      <c r="J38" s="51">
        <v>2908</v>
      </c>
      <c r="K38" s="59">
        <v>8140074424</v>
      </c>
      <c r="L38" s="60">
        <v>36</v>
      </c>
      <c r="M38" s="53">
        <v>15.67</v>
      </c>
      <c r="N38" s="61">
        <f t="shared" si="0"/>
        <v>51.67</v>
      </c>
      <c r="O38" s="62">
        <v>6355</v>
      </c>
      <c r="P38" s="63">
        <v>4209.45</v>
      </c>
      <c r="Q38" s="67">
        <v>5580</v>
      </c>
      <c r="R38" s="65"/>
    </row>
    <row r="39" spans="1:18" x14ac:dyDescent="0.25">
      <c r="A39" s="1">
        <v>515</v>
      </c>
      <c r="B39" s="57">
        <v>1</v>
      </c>
      <c r="C39" s="7" t="s">
        <v>136</v>
      </c>
      <c r="D39" s="49" t="s">
        <v>137</v>
      </c>
      <c r="E39" s="7" t="s">
        <v>138</v>
      </c>
      <c r="F39" s="35" t="s">
        <v>139</v>
      </c>
      <c r="G39" s="7">
        <v>1</v>
      </c>
      <c r="H39" s="58">
        <v>200158.39114925428</v>
      </c>
      <c r="I39" s="58">
        <v>161515.56612216547</v>
      </c>
      <c r="J39" s="51">
        <v>220</v>
      </c>
      <c r="K39" s="59">
        <v>4733681153</v>
      </c>
      <c r="L39" s="60">
        <v>35.299999999999997</v>
      </c>
      <c r="M39" s="53">
        <v>5.3199999999999994</v>
      </c>
      <c r="N39" s="61">
        <f t="shared" si="0"/>
        <v>40.619999999999997</v>
      </c>
      <c r="O39" s="62">
        <v>3049</v>
      </c>
      <c r="P39" s="63">
        <v>2368.3833330000002</v>
      </c>
      <c r="Q39" s="67">
        <v>5220</v>
      </c>
      <c r="R39" s="65"/>
    </row>
    <row r="40" spans="1:18" x14ac:dyDescent="0.25">
      <c r="A40" s="1">
        <v>521</v>
      </c>
      <c r="B40" s="57">
        <v>1</v>
      </c>
      <c r="C40" s="7" t="s">
        <v>140</v>
      </c>
      <c r="D40" s="49" t="s">
        <v>141</v>
      </c>
      <c r="E40" s="7" t="s">
        <v>142</v>
      </c>
      <c r="F40" s="35" t="s">
        <v>143</v>
      </c>
      <c r="G40" s="7">
        <v>1</v>
      </c>
      <c r="H40" s="58">
        <v>83981.548900000023</v>
      </c>
      <c r="I40" s="58">
        <v>68292.143400000001</v>
      </c>
      <c r="J40" s="51">
        <v>1850</v>
      </c>
      <c r="K40" s="59">
        <v>1720322808</v>
      </c>
      <c r="L40" s="60">
        <v>24.95</v>
      </c>
      <c r="M40" s="53">
        <v>29.349999999999998</v>
      </c>
      <c r="N40" s="61">
        <f t="shared" si="0"/>
        <v>54.3</v>
      </c>
      <c r="O40" s="62">
        <v>2123</v>
      </c>
      <c r="P40" s="63">
        <v>1446.916667</v>
      </c>
      <c r="Q40" s="67">
        <v>4560</v>
      </c>
      <c r="R40" s="65"/>
    </row>
    <row r="41" spans="1:18" x14ac:dyDescent="0.25">
      <c r="A41" s="1">
        <v>537</v>
      </c>
      <c r="B41" s="57">
        <v>1</v>
      </c>
      <c r="C41" s="7" t="s">
        <v>144</v>
      </c>
      <c r="D41" s="49" t="s">
        <v>145</v>
      </c>
      <c r="E41" s="7" t="s">
        <v>146</v>
      </c>
      <c r="F41" s="35" t="s">
        <v>147</v>
      </c>
      <c r="G41" s="7">
        <v>1</v>
      </c>
      <c r="H41" s="58">
        <v>121416.6639</v>
      </c>
      <c r="I41" s="58">
        <v>97659.093520000009</v>
      </c>
      <c r="J41" s="51">
        <v>1114</v>
      </c>
      <c r="K41" s="59">
        <v>3142389020</v>
      </c>
      <c r="L41" s="60">
        <v>31.49</v>
      </c>
      <c r="M41" s="53">
        <v>9.4789999999999992</v>
      </c>
      <c r="N41" s="61">
        <f t="shared" si="0"/>
        <v>40.968999999999994</v>
      </c>
      <c r="O41" s="62">
        <v>2551</v>
      </c>
      <c r="P41" s="63">
        <v>1377.3916670000001</v>
      </c>
      <c r="Q41" s="67">
        <v>4770</v>
      </c>
      <c r="R41" s="65"/>
    </row>
    <row r="42" spans="1:18" x14ac:dyDescent="0.25">
      <c r="A42" s="1">
        <v>511</v>
      </c>
      <c r="B42" s="57">
        <v>1</v>
      </c>
      <c r="C42" s="7" t="s">
        <v>148</v>
      </c>
      <c r="D42" s="49" t="s">
        <v>149</v>
      </c>
      <c r="E42" s="7" t="s">
        <v>150</v>
      </c>
      <c r="F42" s="35" t="s">
        <v>151</v>
      </c>
      <c r="G42" s="7">
        <v>1</v>
      </c>
      <c r="H42" s="58">
        <v>357944.89806932607</v>
      </c>
      <c r="I42" s="58">
        <v>285842.06621022744</v>
      </c>
      <c r="J42" s="51">
        <v>1033</v>
      </c>
      <c r="K42" s="59">
        <v>8829608132</v>
      </c>
      <c r="L42" s="60">
        <v>26.52</v>
      </c>
      <c r="M42" s="53">
        <v>20.29</v>
      </c>
      <c r="N42" s="61">
        <f t="shared" si="0"/>
        <v>46.81</v>
      </c>
      <c r="O42" s="62">
        <v>6016</v>
      </c>
      <c r="P42" s="63">
        <v>4201</v>
      </c>
      <c r="Q42" s="67">
        <v>4320</v>
      </c>
      <c r="R42" s="65"/>
    </row>
    <row r="43" spans="1:18" x14ac:dyDescent="0.25">
      <c r="A43" s="1">
        <v>506</v>
      </c>
      <c r="B43" s="57">
        <v>1</v>
      </c>
      <c r="C43" s="7" t="s">
        <v>152</v>
      </c>
      <c r="D43" s="49" t="s">
        <v>153</v>
      </c>
      <c r="E43" s="7" t="s">
        <v>154</v>
      </c>
      <c r="F43" s="35" t="s">
        <v>155</v>
      </c>
      <c r="G43" s="7">
        <v>1</v>
      </c>
      <c r="H43" s="58">
        <v>95627.334445111308</v>
      </c>
      <c r="I43" s="58">
        <v>78490.147418639288</v>
      </c>
      <c r="J43" s="51">
        <v>1625</v>
      </c>
      <c r="K43" s="59">
        <v>2567139375</v>
      </c>
      <c r="L43" s="60">
        <v>27.11</v>
      </c>
      <c r="M43" s="53">
        <v>5.88</v>
      </c>
      <c r="N43" s="61">
        <f t="shared" si="0"/>
        <v>32.99</v>
      </c>
      <c r="O43" s="62">
        <v>1572</v>
      </c>
      <c r="P43" s="63">
        <v>1109.833333</v>
      </c>
      <c r="Q43" s="67">
        <v>5220</v>
      </c>
      <c r="R43" s="65"/>
    </row>
    <row r="44" spans="1:18" x14ac:dyDescent="0.25">
      <c r="A44" s="1">
        <v>531</v>
      </c>
      <c r="B44" s="57">
        <v>1</v>
      </c>
      <c r="C44" s="7" t="s">
        <v>156</v>
      </c>
      <c r="D44" s="49" t="s">
        <v>157</v>
      </c>
      <c r="E44" s="7" t="s">
        <v>158</v>
      </c>
      <c r="F44" s="35" t="s">
        <v>159</v>
      </c>
      <c r="G44" s="7">
        <v>1</v>
      </c>
      <c r="H44" s="58">
        <v>52224.063200000004</v>
      </c>
      <c r="I44" s="58">
        <v>43367.313820000003</v>
      </c>
      <c r="J44" s="51">
        <v>1466</v>
      </c>
      <c r="K44" s="59">
        <v>861821142</v>
      </c>
      <c r="L44" s="60">
        <v>30</v>
      </c>
      <c r="M44" s="53">
        <v>31.550000000000004</v>
      </c>
      <c r="N44" s="61">
        <f t="shared" si="0"/>
        <v>61.550000000000004</v>
      </c>
      <c r="O44" s="62">
        <v>1219</v>
      </c>
      <c r="P44" s="63">
        <v>1083.083333</v>
      </c>
      <c r="Q44" s="67">
        <v>4800</v>
      </c>
      <c r="R44" s="65"/>
    </row>
    <row r="45" spans="1:18" x14ac:dyDescent="0.25">
      <c r="A45" s="1">
        <v>510</v>
      </c>
      <c r="B45" s="57">
        <v>1</v>
      </c>
      <c r="C45" s="7" t="s">
        <v>160</v>
      </c>
      <c r="D45" s="49" t="s">
        <v>161</v>
      </c>
      <c r="E45" s="7" t="s">
        <v>162</v>
      </c>
      <c r="F45" s="35" t="s">
        <v>163</v>
      </c>
      <c r="G45" s="7">
        <v>1</v>
      </c>
      <c r="H45" s="58">
        <v>250466.81130898095</v>
      </c>
      <c r="I45" s="58">
        <v>203638.34618063428</v>
      </c>
      <c r="J45" s="51">
        <v>79</v>
      </c>
      <c r="K45" s="59">
        <v>4481746406</v>
      </c>
      <c r="L45" s="60">
        <v>43.059999999999995</v>
      </c>
      <c r="M45" s="53">
        <v>6.4899999999999993</v>
      </c>
      <c r="N45" s="61">
        <f t="shared" si="0"/>
        <v>49.55</v>
      </c>
      <c r="O45" s="62">
        <v>3768</v>
      </c>
      <c r="P45" s="63">
        <v>2269.35</v>
      </c>
      <c r="Q45" s="67">
        <v>5392.5</v>
      </c>
      <c r="R45" s="65"/>
    </row>
    <row r="46" spans="1:18" x14ac:dyDescent="0.25">
      <c r="A46" s="1">
        <v>533</v>
      </c>
      <c r="B46" s="57">
        <v>1</v>
      </c>
      <c r="C46" s="7" t="s">
        <v>164</v>
      </c>
      <c r="D46" s="49" t="s">
        <v>165</v>
      </c>
      <c r="E46" s="7" t="s">
        <v>166</v>
      </c>
      <c r="F46" s="35" t="s">
        <v>167</v>
      </c>
      <c r="G46" s="7">
        <v>1</v>
      </c>
      <c r="H46" s="58">
        <v>47030.788700000005</v>
      </c>
      <c r="I46" s="58">
        <v>39154.913399999998</v>
      </c>
      <c r="J46" s="51">
        <v>1656</v>
      </c>
      <c r="K46" s="59">
        <v>794796125</v>
      </c>
      <c r="L46" s="60">
        <v>36.9</v>
      </c>
      <c r="M46" s="53">
        <v>22.25</v>
      </c>
      <c r="N46" s="61">
        <f t="shared" si="0"/>
        <v>59.15</v>
      </c>
      <c r="O46" s="62">
        <v>1411</v>
      </c>
      <c r="P46" s="63">
        <v>907.16666699999996</v>
      </c>
      <c r="Q46" s="67">
        <v>4560</v>
      </c>
      <c r="R46" s="65"/>
    </row>
    <row r="47" spans="1:18" x14ac:dyDescent="0.25">
      <c r="A47" s="1">
        <v>522</v>
      </c>
      <c r="B47" s="57">
        <v>1</v>
      </c>
      <c r="C47" s="7" t="s">
        <v>168</v>
      </c>
      <c r="D47" s="49" t="s">
        <v>169</v>
      </c>
      <c r="E47" s="7" t="s">
        <v>170</v>
      </c>
      <c r="F47" s="35" t="s">
        <v>171</v>
      </c>
      <c r="G47" s="7">
        <v>1</v>
      </c>
      <c r="H47" s="58">
        <v>436205.10446343571</v>
      </c>
      <c r="I47" s="58">
        <v>353932.12336955726</v>
      </c>
      <c r="J47" s="51">
        <v>2054</v>
      </c>
      <c r="K47" s="59">
        <v>9210838639</v>
      </c>
      <c r="L47" s="60">
        <v>15.77</v>
      </c>
      <c r="M47" s="53">
        <v>22.729999999999997</v>
      </c>
      <c r="N47" s="61">
        <f t="shared" si="0"/>
        <v>38.5</v>
      </c>
      <c r="O47" s="62">
        <v>9033</v>
      </c>
      <c r="P47" s="63">
        <v>6345.7333330000001</v>
      </c>
      <c r="Q47" s="67">
        <v>4320</v>
      </c>
      <c r="R47" s="65"/>
    </row>
    <row r="48" spans="1:18" x14ac:dyDescent="0.25">
      <c r="A48" s="1">
        <v>534</v>
      </c>
      <c r="B48" s="57">
        <v>1</v>
      </c>
      <c r="C48" s="7" t="s">
        <v>172</v>
      </c>
      <c r="D48" s="49" t="s">
        <v>173</v>
      </c>
      <c r="E48" s="7" t="s">
        <v>174</v>
      </c>
      <c r="F48" s="35" t="s">
        <v>175</v>
      </c>
      <c r="G48" s="7">
        <v>1</v>
      </c>
      <c r="H48" s="58">
        <v>61560.836199999998</v>
      </c>
      <c r="I48" s="58">
        <v>51286.800440000006</v>
      </c>
      <c r="J48" s="51">
        <v>1566</v>
      </c>
      <c r="K48" s="59">
        <v>1168084550</v>
      </c>
      <c r="L48" s="60">
        <v>24.85</v>
      </c>
      <c r="M48" s="53">
        <v>36.230000000000004</v>
      </c>
      <c r="N48" s="61">
        <f t="shared" si="0"/>
        <v>61.080000000000005</v>
      </c>
      <c r="O48" s="62">
        <v>1288</v>
      </c>
      <c r="P48" s="63">
        <v>724.41666699999996</v>
      </c>
      <c r="Q48" s="67">
        <v>6300</v>
      </c>
      <c r="R48" s="65"/>
    </row>
    <row r="49" spans="1:18" x14ac:dyDescent="0.25">
      <c r="A49" s="1">
        <v>504</v>
      </c>
      <c r="B49" s="57">
        <v>1</v>
      </c>
      <c r="C49" s="7" t="s">
        <v>176</v>
      </c>
      <c r="D49" s="49" t="s">
        <v>177</v>
      </c>
      <c r="E49" s="7" t="s">
        <v>178</v>
      </c>
      <c r="F49" s="35" t="s">
        <v>179</v>
      </c>
      <c r="G49" s="7">
        <v>1</v>
      </c>
      <c r="H49" s="58">
        <v>324728.2153802528</v>
      </c>
      <c r="I49" s="58">
        <v>266753.19668882893</v>
      </c>
      <c r="J49" s="51">
        <v>55</v>
      </c>
      <c r="K49" s="59">
        <v>12956603893</v>
      </c>
      <c r="L49" s="60">
        <v>23.810000000000002</v>
      </c>
      <c r="M49" s="53">
        <v>2.65</v>
      </c>
      <c r="N49" s="61">
        <f t="shared" si="0"/>
        <v>26.46</v>
      </c>
      <c r="O49" s="62">
        <v>11035</v>
      </c>
      <c r="P49" s="63">
        <v>6201</v>
      </c>
      <c r="Q49" s="67">
        <v>5340</v>
      </c>
      <c r="R49" s="65"/>
    </row>
    <row r="50" spans="1:18" x14ac:dyDescent="0.25">
      <c r="A50" s="1">
        <v>516</v>
      </c>
      <c r="B50" s="57">
        <v>1</v>
      </c>
      <c r="C50" s="7" t="s">
        <v>180</v>
      </c>
      <c r="D50" s="49" t="s">
        <v>181</v>
      </c>
      <c r="E50" s="7" t="s">
        <v>182</v>
      </c>
      <c r="F50" s="35" t="s">
        <v>183</v>
      </c>
      <c r="G50" s="7">
        <v>1</v>
      </c>
      <c r="H50" s="58">
        <v>410357.39963435743</v>
      </c>
      <c r="I50" s="58">
        <v>326267.77638652083</v>
      </c>
      <c r="J50" s="51">
        <v>624</v>
      </c>
      <c r="K50" s="69">
        <v>14581749125</v>
      </c>
      <c r="L50" s="60">
        <v>37.9</v>
      </c>
      <c r="M50" s="53">
        <v>3.7700000000000005</v>
      </c>
      <c r="N50" s="70">
        <f t="shared" si="0"/>
        <v>41.67</v>
      </c>
      <c r="O50" s="88">
        <v>9002</v>
      </c>
      <c r="P50" s="71">
        <v>6216.6166670000002</v>
      </c>
      <c r="Q50" s="72">
        <v>4470</v>
      </c>
      <c r="R50" s="73"/>
    </row>
    <row r="51" spans="1:18" x14ac:dyDescent="0.25">
      <c r="D51" s="49"/>
      <c r="F51" s="35"/>
      <c r="G51" s="15"/>
      <c r="H51" s="55"/>
      <c r="I51" s="55"/>
      <c r="J51" s="56"/>
      <c r="K51" s="74"/>
      <c r="L51" s="75"/>
      <c r="M51" s="75"/>
      <c r="N51" s="54"/>
      <c r="O51" s="16"/>
      <c r="P51" s="17"/>
      <c r="Q51" s="76"/>
      <c r="R51" s="65"/>
    </row>
    <row r="52" spans="1:18" x14ac:dyDescent="0.25">
      <c r="C52" s="7" t="s">
        <v>184</v>
      </c>
      <c r="D52" s="77"/>
      <c r="E52" s="14"/>
      <c r="F52" s="48"/>
      <c r="G52" s="14">
        <f>SUM(G12:G50)</f>
        <v>45</v>
      </c>
      <c r="H52" s="78">
        <v>12710157.888479013</v>
      </c>
      <c r="I52" s="78">
        <v>10354849.494624995</v>
      </c>
      <c r="J52" s="79">
        <f>SUM(J12:J50)</f>
        <v>55733</v>
      </c>
      <c r="K52" s="80">
        <f>SUM(K12:K50)</f>
        <v>476305266949</v>
      </c>
      <c r="L52" s="81">
        <f>AVERAGE(L12:L50)</f>
        <v>27.49136153846154</v>
      </c>
      <c r="M52" s="81">
        <f>AVERAGE(M12:M50)</f>
        <v>14.734315384615384</v>
      </c>
      <c r="N52" s="82">
        <f>AVERAGE(N12:N50)</f>
        <v>42.225676923076918</v>
      </c>
      <c r="O52" s="83">
        <v>273878</v>
      </c>
      <c r="P52" s="71">
        <v>178658.316333</v>
      </c>
      <c r="Q52" s="84">
        <v>4943.2692307692305</v>
      </c>
      <c r="R52" s="73"/>
    </row>
    <row r="53" spans="1:18" x14ac:dyDescent="0.25">
      <c r="H53" s="68"/>
      <c r="I53" s="68"/>
      <c r="J53" s="68"/>
      <c r="K53" s="7"/>
      <c r="L53" s="7"/>
      <c r="M53" s="7"/>
      <c r="N53" s="7"/>
      <c r="O53" s="68"/>
      <c r="P53" s="68"/>
      <c r="Q53" s="68"/>
    </row>
    <row r="54" spans="1:18" x14ac:dyDescent="0.25">
      <c r="A54" s="1" t="s">
        <v>0</v>
      </c>
      <c r="P54" s="13"/>
    </row>
    <row r="55" spans="1:18" x14ac:dyDescent="0.25">
      <c r="A55" s="1" t="s">
        <v>2</v>
      </c>
      <c r="P55" s="13"/>
    </row>
    <row r="56" spans="1:18" x14ac:dyDescent="0.25">
      <c r="A56" s="1" t="s">
        <v>3</v>
      </c>
      <c r="P56" s="13"/>
    </row>
    <row r="57" spans="1:18" x14ac:dyDescent="0.25">
      <c r="A57" s="1" t="s">
        <v>5</v>
      </c>
      <c r="O57" s="7"/>
      <c r="P57" s="13"/>
    </row>
    <row r="58" spans="1:18" x14ac:dyDescent="0.25">
      <c r="A58" s="1" t="s">
        <v>6</v>
      </c>
      <c r="O58" s="7"/>
    </row>
    <row r="59" spans="1:18" x14ac:dyDescent="0.25">
      <c r="A59" s="1" t="s">
        <v>8</v>
      </c>
      <c r="O59" s="7"/>
    </row>
    <row r="60" spans="1:18" x14ac:dyDescent="0.25">
      <c r="O60" s="7"/>
    </row>
    <row r="61" spans="1:18" x14ac:dyDescent="0.25">
      <c r="O61" s="7"/>
    </row>
    <row r="62" spans="1:18" x14ac:dyDescent="0.25">
      <c r="O62" s="7"/>
    </row>
    <row r="63" spans="1:18" x14ac:dyDescent="0.25">
      <c r="O63" s="7"/>
    </row>
  </sheetData>
  <printOptions horizontalCentered="1"/>
  <pageMargins left="0.5" right="0.5" top="0.5" bottom="0.5" header="0.25" footer="0.25"/>
  <pageSetup scale="80" orientation="landscape" horizontalDpi="1200" verticalDpi="1200" r:id="rId1"/>
  <headerFooter alignWithMargins="0"/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Profile</vt:lpstr>
      <vt:lpstr>Profile!Print_Area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Dufour</dc:creator>
  <cp:lastModifiedBy>Dufour, Michelle</cp:lastModifiedBy>
  <dcterms:created xsi:type="dcterms:W3CDTF">2022-10-31T16:34:37Z</dcterms:created>
  <dcterms:modified xsi:type="dcterms:W3CDTF">2026-04-13T19:52:58Z</dcterms:modified>
</cp:coreProperties>
</file>