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Q:\Financial Compliance\Data Book Tables\FY25\"/>
    </mc:Choice>
  </mc:AlternateContent>
  <xr:revisionPtr revIDLastSave="0" documentId="13_ncr:1_{1ECFE087-6F17-4E12-ACFA-BD05E933CD08}" xr6:coauthVersionLast="47" xr6:coauthVersionMax="47" xr10:uidLastSave="{00000000-0000-0000-0000-000000000000}"/>
  <bookViews>
    <workbookView xWindow="1710" yWindow="1020" windowWidth="24360" windowHeight="17535" xr2:uid="{00000000-000D-0000-FFFF-FFFF00000000}"/>
  </bookViews>
  <sheets>
    <sheet name="IV-1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0" i="1" l="1"/>
  <c r="L8" i="1"/>
  <c r="L32" i="1"/>
  <c r="L19" i="1" l="1"/>
  <c r="L37" i="1"/>
  <c r="L25" i="1"/>
  <c r="L13" i="1"/>
  <c r="L41" i="1"/>
  <c r="L29" i="1"/>
  <c r="L17" i="1"/>
  <c r="L5" i="1"/>
  <c r="L31" i="1"/>
  <c r="L7" i="1"/>
  <c r="L40" i="1"/>
  <c r="L28" i="1"/>
  <c r="L16" i="1"/>
  <c r="L4" i="1"/>
  <c r="L39" i="1"/>
  <c r="L27" i="1"/>
  <c r="L15" i="1"/>
  <c r="L38" i="1"/>
  <c r="L26" i="1"/>
  <c r="L14" i="1"/>
  <c r="L36" i="1"/>
  <c r="L24" i="1"/>
  <c r="L12" i="1"/>
  <c r="L35" i="1"/>
  <c r="L23" i="1"/>
  <c r="L11" i="1"/>
  <c r="L34" i="1"/>
  <c r="L22" i="1"/>
  <c r="L10" i="1"/>
  <c r="L33" i="1"/>
  <c r="L21" i="1"/>
  <c r="L9" i="1"/>
  <c r="L30" i="1"/>
  <c r="L18" i="1"/>
  <c r="L6" i="1"/>
  <c r="C42" i="1"/>
  <c r="L3" i="1"/>
  <c r="K42" i="1"/>
  <c r="J42" i="1"/>
  <c r="I42" i="1"/>
  <c r="H42" i="1"/>
  <c r="G42" i="1"/>
  <c r="F42" i="1"/>
  <c r="E42" i="1"/>
  <c r="D42" i="1"/>
  <c r="L42" i="1" l="1"/>
</calcChain>
</file>

<file path=xl/sharedStrings.xml><?xml version="1.0" encoding="utf-8"?>
<sst xmlns="http://schemas.openxmlformats.org/spreadsheetml/2006/main" count="54" uniqueCount="54">
  <si>
    <t>Dist. 
No.</t>
  </si>
  <si>
    <t>District</t>
  </si>
  <si>
    <t>Instruction</t>
  </si>
  <si>
    <t>Academic 
Support</t>
  </si>
  <si>
    <t>Student 
Services</t>
  </si>
  <si>
    <t>Public 
Service</t>
  </si>
  <si>
    <t>Organized 
Research</t>
  </si>
  <si>
    <t>Auxiliary 
Services</t>
  </si>
  <si>
    <t>Operation &amp; 
Maintenance</t>
  </si>
  <si>
    <t>Institutional 
Support</t>
  </si>
  <si>
    <t>Scholar., Grants 
&amp; Waivers</t>
  </si>
  <si>
    <t>Total</t>
  </si>
  <si>
    <t>Kaskaskia</t>
  </si>
  <si>
    <t>DuPage</t>
  </si>
  <si>
    <t>Black Hawk</t>
  </si>
  <si>
    <t>Triton</t>
  </si>
  <si>
    <t>Parkland</t>
  </si>
  <si>
    <t>Sauk Valley</t>
  </si>
  <si>
    <t>Danville</t>
  </si>
  <si>
    <t>Chicago</t>
  </si>
  <si>
    <t>Elgin</t>
  </si>
  <si>
    <t>South Suburban</t>
  </si>
  <si>
    <t>Rock Valley</t>
  </si>
  <si>
    <t>Harper</t>
  </si>
  <si>
    <t>Illinois Valley</t>
  </si>
  <si>
    <t>Illinois Central</t>
  </si>
  <si>
    <t>Prairie State</t>
  </si>
  <si>
    <t>Waubonsee</t>
  </si>
  <si>
    <t>Lake Land</t>
  </si>
  <si>
    <t>Sandburg</t>
  </si>
  <si>
    <t>Highland</t>
  </si>
  <si>
    <t>Kankakee</t>
  </si>
  <si>
    <t>Rend Lake</t>
  </si>
  <si>
    <t>Southwestern</t>
  </si>
  <si>
    <t>Kishwaukee</t>
  </si>
  <si>
    <t>Moraine Valley</t>
  </si>
  <si>
    <t>Joliet</t>
  </si>
  <si>
    <t>Lincoln Land</t>
  </si>
  <si>
    <t>Morton</t>
  </si>
  <si>
    <t>McHenry</t>
  </si>
  <si>
    <t>Illinois Eastern</t>
  </si>
  <si>
    <t>Logan</t>
  </si>
  <si>
    <t>Shawnee</t>
  </si>
  <si>
    <t>Lake County</t>
  </si>
  <si>
    <t>Southeastern</t>
  </si>
  <si>
    <t>Spoon River</t>
  </si>
  <si>
    <t>Oakton</t>
  </si>
  <si>
    <t>Lewis &amp; Clark</t>
  </si>
  <si>
    <t>Richland</t>
  </si>
  <si>
    <t>Wood</t>
  </si>
  <si>
    <t>Heartland</t>
  </si>
  <si>
    <t>STATE TOTALS</t>
  </si>
  <si>
    <t>*Expenditures made from the Education, Operation and Maintenance (including PBC), Restricted Purposes, Auxiliary Services, Liability/Protection/Settlement, and Audit Funds
SOURCE OF DATA:  College Audits</t>
  </si>
  <si>
    <t>Illinois Community College Board
Table IV-15
FISCAL YEAR 2023 TOTAL CURRENT FUND* EXPENDITURES BY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</si>
</sst>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top"/>
    </xf>
    <xf numFmtId="44" fontId="6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2" fillId="2" borderId="4" xfId="1" applyFont="1" applyFill="1" applyBorder="1" applyAlignment="1">
      <alignment horizontal="left" wrapText="1"/>
    </xf>
    <xf numFmtId="0" fontId="2" fillId="2" borderId="0" xfId="1" applyFont="1" applyFill="1" applyAlignment="1">
      <alignment wrapText="1"/>
    </xf>
    <xf numFmtId="0" fontId="2" fillId="2" borderId="0" xfId="1" applyFont="1" applyFill="1" applyAlignment="1">
      <alignment horizontal="right" wrapText="1"/>
    </xf>
    <xf numFmtId="0" fontId="2" fillId="2" borderId="5" xfId="1" applyFont="1" applyFill="1" applyBorder="1" applyAlignment="1">
      <alignment horizontal="right" wrapText="1"/>
    </xf>
    <xf numFmtId="0" fontId="4" fillId="0" borderId="0" xfId="0" applyFont="1"/>
    <xf numFmtId="4" fontId="4" fillId="0" borderId="0" xfId="0" applyNumberFormat="1" applyFont="1"/>
    <xf numFmtId="4" fontId="4" fillId="2" borderId="0" xfId="1" applyNumberFormat="1" applyFont="1" applyFill="1" applyAlignment="1"/>
    <xf numFmtId="4" fontId="5" fillId="0" borderId="0" xfId="0" applyNumberFormat="1" applyFont="1"/>
    <xf numFmtId="164" fontId="4" fillId="0" borderId="0" xfId="2" applyNumberFormat="1" applyFont="1" applyAlignment="1"/>
    <xf numFmtId="164" fontId="5" fillId="0" borderId="0" xfId="2" applyNumberFormat="1" applyFont="1" applyAlignment="1"/>
    <xf numFmtId="164" fontId="4" fillId="2" borderId="0" xfId="2" applyNumberFormat="1" applyFont="1" applyFill="1" applyAlignment="1"/>
    <xf numFmtId="0" fontId="2" fillId="2" borderId="1" xfId="1" applyFont="1" applyFill="1" applyBorder="1" applyAlignment="1">
      <alignment horizontal="center" vertical="top" wrapText="1"/>
    </xf>
    <xf numFmtId="0" fontId="2" fillId="2" borderId="2" xfId="1" applyFont="1" applyFill="1" applyBorder="1" applyAlignment="1">
      <alignment horizontal="center" vertical="top" wrapText="1"/>
    </xf>
    <xf numFmtId="0" fontId="2" fillId="2" borderId="3" xfId="1" applyFont="1" applyFill="1" applyBorder="1" applyAlignment="1">
      <alignment horizontal="center" vertical="top" wrapText="1"/>
    </xf>
    <xf numFmtId="0" fontId="1" fillId="2" borderId="6" xfId="1" applyFill="1" applyBorder="1" applyAlignment="1">
      <alignment wrapText="1"/>
    </xf>
    <xf numFmtId="0" fontId="1" fillId="2" borderId="7" xfId="1" applyFill="1" applyBorder="1" applyAlignment="1">
      <alignment wrapText="1"/>
    </xf>
    <xf numFmtId="0" fontId="1" fillId="2" borderId="8" xfId="1" applyFill="1" applyBorder="1" applyAlignment="1">
      <alignment wrapText="1"/>
    </xf>
  </cellXfs>
  <cellStyles count="3">
    <cellStyle name="Currency" xfId="2" builtinId="4"/>
    <cellStyle name="Normal" xfId="0" builtinId="0"/>
    <cellStyle name="Normal 4" xfId="1" xr:uid="{00000000-0005-0000-0000-000001000000}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6" displayName="Table6" ref="A2:L43" totalsRowShown="0" headerRowDxfId="13" dataDxfId="12" headerRowCellStyle="Normal 4" dataCellStyle="Normal 4">
  <autoFilter ref="A2:L43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00000000-0010-0000-0000-000001000000}" name="Dist. _x000a_No." dataDxfId="11" dataCellStyle="Normal 4"/>
    <tableColumn id="2" xr3:uid="{00000000-0010-0000-0000-000002000000}" name="District" dataDxfId="10" dataCellStyle="Normal 4"/>
    <tableColumn id="3" xr3:uid="{00000000-0010-0000-0000-000003000000}" name="Instruction" dataDxfId="9" dataCellStyle="Currency"/>
    <tableColumn id="4" xr3:uid="{00000000-0010-0000-0000-000004000000}" name="Academic _x000a_Support" dataDxfId="8" dataCellStyle="Currency"/>
    <tableColumn id="5" xr3:uid="{00000000-0010-0000-0000-000005000000}" name="Student _x000a_Services" dataDxfId="7" dataCellStyle="Currency"/>
    <tableColumn id="6" xr3:uid="{00000000-0010-0000-0000-000006000000}" name="Public _x000a_Service" dataDxfId="6" dataCellStyle="Currency"/>
    <tableColumn id="7" xr3:uid="{00000000-0010-0000-0000-000007000000}" name="Organized _x000a_Research" dataDxfId="5" dataCellStyle="Currency"/>
    <tableColumn id="8" xr3:uid="{00000000-0010-0000-0000-000008000000}" name="Auxiliary _x000a_Services" dataDxfId="4" dataCellStyle="Currency"/>
    <tableColumn id="9" xr3:uid="{00000000-0010-0000-0000-000009000000}" name="Operation &amp; _x000a_Maintenance" dataDxfId="3" dataCellStyle="Currency"/>
    <tableColumn id="10" xr3:uid="{00000000-0010-0000-0000-00000A000000}" name="Institutional _x000a_Support" dataDxfId="2" dataCellStyle="Currency"/>
    <tableColumn id="11" xr3:uid="{00000000-0010-0000-0000-00000B000000}" name="Scholar., Grants _x000a_&amp; Waivers" dataDxfId="1" dataCellStyle="Currency"/>
    <tableColumn id="12" xr3:uid="{00000000-0010-0000-0000-00000C000000}" name="Total" dataDxfId="0" dataCellStyle="Currency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L44"/>
  <sheetViews>
    <sheetView tabSelected="1" zoomScale="90" zoomScaleNormal="90" workbookViewId="0">
      <selection activeCell="Q27" sqref="Q27"/>
    </sheetView>
  </sheetViews>
  <sheetFormatPr defaultColWidth="8.85546875" defaultRowHeight="12.75" x14ac:dyDescent="0.2"/>
  <cols>
    <col min="1" max="1" width="6.140625" style="1" customWidth="1"/>
    <col min="2" max="2" width="15.85546875" style="1" customWidth="1"/>
    <col min="3" max="6" width="14.28515625" style="1" customWidth="1"/>
    <col min="7" max="7" width="12.5703125" style="1" customWidth="1"/>
    <col min="8" max="11" width="14.28515625" style="1" customWidth="1"/>
    <col min="12" max="12" width="15.7109375" style="1" customWidth="1"/>
    <col min="13" max="16384" width="8.85546875" style="1"/>
  </cols>
  <sheetData>
    <row r="1" spans="1:12" ht="55.9" customHeight="1" x14ac:dyDescent="0.2">
      <c r="A1" s="13" t="s">
        <v>53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5"/>
    </row>
    <row r="2" spans="1:12" ht="42" customHeight="1" x14ac:dyDescent="0.2">
      <c r="A2" s="2" t="s">
        <v>0</v>
      </c>
      <c r="B2" s="3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5" t="s">
        <v>11</v>
      </c>
    </row>
    <row r="3" spans="1:12" x14ac:dyDescent="0.2">
      <c r="A3" s="6">
        <v>503</v>
      </c>
      <c r="B3" s="7" t="s">
        <v>14</v>
      </c>
      <c r="C3" s="10">
        <v>12653053</v>
      </c>
      <c r="D3" s="10">
        <v>6560894</v>
      </c>
      <c r="E3" s="10">
        <v>4161254</v>
      </c>
      <c r="F3" s="10">
        <v>1194641</v>
      </c>
      <c r="G3" s="10">
        <v>0</v>
      </c>
      <c r="H3" s="10">
        <v>1881775</v>
      </c>
      <c r="I3" s="10">
        <v>5632456</v>
      </c>
      <c r="J3" s="10">
        <v>9847655</v>
      </c>
      <c r="K3" s="10">
        <v>9295392</v>
      </c>
      <c r="L3" s="10">
        <f>SUM(Table6[[#This Row],[Instruction]:[Scholar., Grants 
&amp; Waivers]])</f>
        <v>51227120</v>
      </c>
    </row>
    <row r="4" spans="1:12" x14ac:dyDescent="0.2">
      <c r="A4" s="6">
        <v>508</v>
      </c>
      <c r="B4" s="7" t="s">
        <v>19</v>
      </c>
      <c r="C4" s="10">
        <v>153499348</v>
      </c>
      <c r="D4" s="10">
        <v>43692505</v>
      </c>
      <c r="E4" s="10">
        <v>61716559</v>
      </c>
      <c r="F4" s="10">
        <v>7477466</v>
      </c>
      <c r="G4" s="10">
        <v>0</v>
      </c>
      <c r="H4" s="10">
        <v>12666907</v>
      </c>
      <c r="I4" s="10">
        <v>51133889</v>
      </c>
      <c r="J4" s="10">
        <v>95006739</v>
      </c>
      <c r="K4" s="10">
        <v>111387822</v>
      </c>
      <c r="L4" s="10">
        <f>SUM(Table6[[#This Row],[Instruction]:[Scholar., Grants 
&amp; Waivers]])</f>
        <v>536581235</v>
      </c>
    </row>
    <row r="5" spans="1:12" x14ac:dyDescent="0.2">
      <c r="A5" s="6">
        <v>507</v>
      </c>
      <c r="B5" s="7" t="s">
        <v>18</v>
      </c>
      <c r="C5" s="10">
        <v>12451886</v>
      </c>
      <c r="D5" s="10">
        <v>1528025</v>
      </c>
      <c r="E5" s="10">
        <v>3239223</v>
      </c>
      <c r="F5" s="10">
        <v>1536200</v>
      </c>
      <c r="G5" s="10">
        <v>0</v>
      </c>
      <c r="H5" s="10">
        <v>1714839</v>
      </c>
      <c r="I5" s="10">
        <v>2814983</v>
      </c>
      <c r="J5" s="10">
        <v>8383488</v>
      </c>
      <c r="K5" s="10">
        <v>5510567</v>
      </c>
      <c r="L5" s="10">
        <f>SUM(Table6[[#This Row],[Instruction]:[Scholar., Grants 
&amp; Waivers]])</f>
        <v>37179211</v>
      </c>
    </row>
    <row r="6" spans="1:12" x14ac:dyDescent="0.2">
      <c r="A6" s="6">
        <v>502</v>
      </c>
      <c r="B6" s="7" t="s">
        <v>13</v>
      </c>
      <c r="C6" s="10">
        <v>97895991</v>
      </c>
      <c r="D6" s="10">
        <v>16630412</v>
      </c>
      <c r="E6" s="10">
        <v>22400434</v>
      </c>
      <c r="F6" s="10">
        <v>3324894</v>
      </c>
      <c r="G6" s="10">
        <v>0</v>
      </c>
      <c r="H6" s="10">
        <v>9365751</v>
      </c>
      <c r="I6" s="10">
        <v>17516448</v>
      </c>
      <c r="J6" s="10">
        <v>49486165</v>
      </c>
      <c r="K6" s="10">
        <v>38128086</v>
      </c>
      <c r="L6" s="10">
        <f>SUM(Table6[[#This Row],[Instruction]:[Scholar., Grants 
&amp; Waivers]])</f>
        <v>254748181</v>
      </c>
    </row>
    <row r="7" spans="1:12" x14ac:dyDescent="0.2">
      <c r="A7" s="6">
        <v>509</v>
      </c>
      <c r="B7" s="7" t="s">
        <v>20</v>
      </c>
      <c r="C7" s="10">
        <v>47321034</v>
      </c>
      <c r="D7" s="10">
        <v>17615641</v>
      </c>
      <c r="E7" s="10">
        <v>9987451</v>
      </c>
      <c r="F7" s="10">
        <v>926131</v>
      </c>
      <c r="G7" s="10">
        <v>0</v>
      </c>
      <c r="H7" s="10">
        <v>17700324</v>
      </c>
      <c r="I7" s="10">
        <v>12050286</v>
      </c>
      <c r="J7" s="10">
        <v>23652050</v>
      </c>
      <c r="K7" s="10">
        <v>11852043</v>
      </c>
      <c r="L7" s="10">
        <f>SUM(Table6[[#This Row],[Instruction]:[Scholar., Grants 
&amp; Waivers]])</f>
        <v>141104960</v>
      </c>
    </row>
    <row r="8" spans="1:12" x14ac:dyDescent="0.2">
      <c r="A8" s="6">
        <v>512</v>
      </c>
      <c r="B8" s="7" t="s">
        <v>23</v>
      </c>
      <c r="C8" s="10">
        <v>51010750</v>
      </c>
      <c r="D8" s="10">
        <v>16158065</v>
      </c>
      <c r="E8" s="10">
        <v>16291957</v>
      </c>
      <c r="F8" s="10">
        <v>3813956</v>
      </c>
      <c r="G8" s="10">
        <v>0</v>
      </c>
      <c r="H8" s="10">
        <v>2088088</v>
      </c>
      <c r="I8" s="10">
        <v>14853705</v>
      </c>
      <c r="J8" s="10">
        <v>41374541</v>
      </c>
      <c r="K8" s="10">
        <v>26815738</v>
      </c>
      <c r="L8" s="10">
        <f>SUM(Table6[[#This Row],[Instruction]:[Scholar., Grants 
&amp; Waivers]])</f>
        <v>172406800</v>
      </c>
    </row>
    <row r="9" spans="1:12" x14ac:dyDescent="0.2">
      <c r="A9" s="6">
        <v>540</v>
      </c>
      <c r="B9" s="7" t="s">
        <v>50</v>
      </c>
      <c r="C9" s="10">
        <v>18563714</v>
      </c>
      <c r="D9" s="10">
        <v>3036169</v>
      </c>
      <c r="E9" s="10">
        <v>3873440</v>
      </c>
      <c r="F9" s="10">
        <v>3749888</v>
      </c>
      <c r="G9" s="10">
        <v>40664</v>
      </c>
      <c r="H9" s="10">
        <v>3407250</v>
      </c>
      <c r="I9" s="10">
        <v>8763036</v>
      </c>
      <c r="J9" s="10">
        <v>17929980</v>
      </c>
      <c r="K9" s="10">
        <v>14875250</v>
      </c>
      <c r="L9" s="10">
        <f>SUM(Table6[[#This Row],[Instruction]:[Scholar., Grants 
&amp; Waivers]])</f>
        <v>74239391</v>
      </c>
    </row>
    <row r="10" spans="1:12" x14ac:dyDescent="0.2">
      <c r="A10" s="6">
        <v>519</v>
      </c>
      <c r="B10" s="7" t="s">
        <v>30</v>
      </c>
      <c r="C10" s="10">
        <v>10156627</v>
      </c>
      <c r="D10" s="10">
        <v>1206087</v>
      </c>
      <c r="E10" s="10">
        <v>2684365</v>
      </c>
      <c r="F10" s="10">
        <v>1809159</v>
      </c>
      <c r="G10" s="10">
        <v>0</v>
      </c>
      <c r="H10" s="10">
        <v>1613903</v>
      </c>
      <c r="I10" s="10">
        <v>2030946</v>
      </c>
      <c r="J10" s="10">
        <v>6749578</v>
      </c>
      <c r="K10" s="10">
        <v>2684840</v>
      </c>
      <c r="L10" s="10">
        <f>SUM(Table6[[#This Row],[Instruction]:[Scholar., Grants 
&amp; Waivers]])</f>
        <v>28935505</v>
      </c>
    </row>
    <row r="11" spans="1:12" x14ac:dyDescent="0.2">
      <c r="A11" s="6">
        <v>514</v>
      </c>
      <c r="B11" s="7" t="s">
        <v>25</v>
      </c>
      <c r="C11" s="10">
        <v>37842847</v>
      </c>
      <c r="D11" s="10">
        <v>4719912</v>
      </c>
      <c r="E11" s="10">
        <v>6117074</v>
      </c>
      <c r="F11" s="10">
        <v>4718029</v>
      </c>
      <c r="G11" s="10">
        <v>0</v>
      </c>
      <c r="H11" s="10">
        <v>6737145</v>
      </c>
      <c r="I11" s="10">
        <v>10899513</v>
      </c>
      <c r="J11" s="10">
        <v>22583322</v>
      </c>
      <c r="K11" s="10">
        <v>12175868</v>
      </c>
      <c r="L11" s="10">
        <f>SUM(Table6[[#This Row],[Instruction]:[Scholar., Grants 
&amp; Waivers]])</f>
        <v>105793710</v>
      </c>
    </row>
    <row r="12" spans="1:12" x14ac:dyDescent="0.2">
      <c r="A12" s="6">
        <v>529</v>
      </c>
      <c r="B12" s="7" t="s">
        <v>40</v>
      </c>
      <c r="C12" s="10">
        <v>17842361</v>
      </c>
      <c r="D12" s="10">
        <v>671409</v>
      </c>
      <c r="E12" s="10">
        <v>5831642</v>
      </c>
      <c r="F12" s="10">
        <v>442591</v>
      </c>
      <c r="G12" s="10">
        <v>0</v>
      </c>
      <c r="H12" s="10">
        <v>5745645</v>
      </c>
      <c r="I12" s="10">
        <v>4310027</v>
      </c>
      <c r="J12" s="10">
        <v>10871518</v>
      </c>
      <c r="K12" s="10">
        <v>12301985</v>
      </c>
      <c r="L12" s="10">
        <f>SUM(Table6[[#This Row],[Instruction]:[Scholar., Grants 
&amp; Waivers]])</f>
        <v>58017178</v>
      </c>
    </row>
    <row r="13" spans="1:12" x14ac:dyDescent="0.2">
      <c r="A13" s="6">
        <v>513</v>
      </c>
      <c r="B13" s="7" t="s">
        <v>24</v>
      </c>
      <c r="C13" s="10">
        <v>15482997</v>
      </c>
      <c r="D13" s="10">
        <v>2664406</v>
      </c>
      <c r="E13" s="10">
        <v>3220092</v>
      </c>
      <c r="F13" s="10">
        <v>942141</v>
      </c>
      <c r="G13" s="10">
        <v>0</v>
      </c>
      <c r="H13" s="10">
        <v>2518883</v>
      </c>
      <c r="I13" s="10">
        <v>3798189</v>
      </c>
      <c r="J13" s="10">
        <v>10331729</v>
      </c>
      <c r="K13" s="10">
        <v>8374538</v>
      </c>
      <c r="L13" s="10">
        <f>SUM(Table6[[#This Row],[Instruction]:[Scholar., Grants 
&amp; Waivers]])</f>
        <v>47332975</v>
      </c>
    </row>
    <row r="14" spans="1:12" x14ac:dyDescent="0.2">
      <c r="A14" s="6">
        <v>525</v>
      </c>
      <c r="B14" s="7" t="s">
        <v>36</v>
      </c>
      <c r="C14" s="10">
        <v>67304565</v>
      </c>
      <c r="D14" s="10">
        <v>11127592</v>
      </c>
      <c r="E14" s="10">
        <v>14784749</v>
      </c>
      <c r="F14" s="10">
        <v>4893467</v>
      </c>
      <c r="G14" s="10">
        <v>0</v>
      </c>
      <c r="H14" s="10">
        <v>21701443</v>
      </c>
      <c r="I14" s="10">
        <v>17403629</v>
      </c>
      <c r="J14" s="10">
        <v>25458193</v>
      </c>
      <c r="K14" s="10">
        <v>20004354</v>
      </c>
      <c r="L14" s="10">
        <f>SUM(Table6[[#This Row],[Instruction]:[Scholar., Grants 
&amp; Waivers]])</f>
        <v>182677992</v>
      </c>
    </row>
    <row r="15" spans="1:12" x14ac:dyDescent="0.2">
      <c r="A15" s="6">
        <v>520</v>
      </c>
      <c r="B15" s="7" t="s">
        <v>31</v>
      </c>
      <c r="C15" s="10">
        <v>10556764</v>
      </c>
      <c r="D15" s="10">
        <v>2672351</v>
      </c>
      <c r="E15" s="10">
        <v>2637627</v>
      </c>
      <c r="F15" s="10">
        <v>3642212</v>
      </c>
      <c r="G15" s="10">
        <v>0</v>
      </c>
      <c r="H15" s="10">
        <v>2943536</v>
      </c>
      <c r="I15" s="10">
        <v>3886041</v>
      </c>
      <c r="J15" s="10">
        <v>13213553</v>
      </c>
      <c r="K15" s="10">
        <v>4713731</v>
      </c>
      <c r="L15" s="10">
        <f>SUM(Table6[[#This Row],[Instruction]:[Scholar., Grants 
&amp; Waivers]])</f>
        <v>44265815</v>
      </c>
    </row>
    <row r="16" spans="1:12" x14ac:dyDescent="0.2">
      <c r="A16" s="6">
        <v>501</v>
      </c>
      <c r="B16" s="7" t="s">
        <v>12</v>
      </c>
      <c r="C16" s="10">
        <v>14761928</v>
      </c>
      <c r="D16" s="10">
        <v>3628867</v>
      </c>
      <c r="E16" s="10">
        <v>3786838</v>
      </c>
      <c r="F16" s="10">
        <v>110246</v>
      </c>
      <c r="G16" s="10">
        <v>0</v>
      </c>
      <c r="H16" s="10">
        <v>1791655</v>
      </c>
      <c r="I16" s="10">
        <v>4333015</v>
      </c>
      <c r="J16" s="10">
        <v>7962487</v>
      </c>
      <c r="K16" s="10">
        <v>10483726</v>
      </c>
      <c r="L16" s="10">
        <f>SUM(Table6[[#This Row],[Instruction]:[Scholar., Grants 
&amp; Waivers]])</f>
        <v>46858762</v>
      </c>
    </row>
    <row r="17" spans="1:12" x14ac:dyDescent="0.2">
      <c r="A17" s="6">
        <v>523</v>
      </c>
      <c r="B17" s="7" t="s">
        <v>34</v>
      </c>
      <c r="C17" s="10">
        <v>11552350</v>
      </c>
      <c r="D17" s="10">
        <v>4292582</v>
      </c>
      <c r="E17" s="10">
        <v>3874336</v>
      </c>
      <c r="F17" s="10">
        <v>762882</v>
      </c>
      <c r="G17" s="10">
        <v>0</v>
      </c>
      <c r="H17" s="10">
        <v>2321690</v>
      </c>
      <c r="I17" s="10">
        <v>4185428</v>
      </c>
      <c r="J17" s="10">
        <v>11438797</v>
      </c>
      <c r="K17" s="10">
        <v>7807665</v>
      </c>
      <c r="L17" s="10">
        <f>SUM(Table6[[#This Row],[Instruction]:[Scholar., Grants 
&amp; Waivers]])</f>
        <v>46235730</v>
      </c>
    </row>
    <row r="18" spans="1:12" x14ac:dyDescent="0.2">
      <c r="A18" s="6">
        <v>532</v>
      </c>
      <c r="B18" s="7" t="s">
        <v>43</v>
      </c>
      <c r="C18" s="10">
        <v>48116113.560000047</v>
      </c>
      <c r="D18" s="10">
        <v>3962392.1300000008</v>
      </c>
      <c r="E18" s="10">
        <v>9706846.179999996</v>
      </c>
      <c r="F18" s="10">
        <v>12172968.220000001</v>
      </c>
      <c r="G18" s="10">
        <v>0</v>
      </c>
      <c r="H18" s="10">
        <v>4736052.5600000015</v>
      </c>
      <c r="I18" s="10">
        <v>10325796.129999999</v>
      </c>
      <c r="J18" s="10">
        <v>36981948.310000002</v>
      </c>
      <c r="K18" s="10">
        <v>23421423.799999997</v>
      </c>
      <c r="L18" s="10">
        <f>SUM(Table6[[#This Row],[Instruction]:[Scholar., Grants 
&amp; Waivers]])</f>
        <v>149423540.89000005</v>
      </c>
    </row>
    <row r="19" spans="1:12" x14ac:dyDescent="0.2">
      <c r="A19" s="6">
        <v>517</v>
      </c>
      <c r="B19" s="7" t="s">
        <v>28</v>
      </c>
      <c r="C19" s="10">
        <v>32097704</v>
      </c>
      <c r="D19" s="10">
        <v>1206568</v>
      </c>
      <c r="E19" s="10">
        <v>3375457</v>
      </c>
      <c r="F19" s="10">
        <v>4517270</v>
      </c>
      <c r="G19" s="10">
        <v>0</v>
      </c>
      <c r="H19" s="10">
        <v>2805817</v>
      </c>
      <c r="I19" s="10">
        <v>4485852</v>
      </c>
      <c r="J19" s="10">
        <v>19207572</v>
      </c>
      <c r="K19" s="10">
        <v>8694790</v>
      </c>
      <c r="L19" s="10">
        <f>SUM(Table6[[#This Row],[Instruction]:[Scholar., Grants 
&amp; Waivers]])</f>
        <v>76391030</v>
      </c>
    </row>
    <row r="20" spans="1:12" x14ac:dyDescent="0.2">
      <c r="A20" s="6">
        <v>536</v>
      </c>
      <c r="B20" s="7" t="s">
        <v>47</v>
      </c>
      <c r="C20" s="10">
        <v>17899274</v>
      </c>
      <c r="D20" s="10">
        <v>6851513</v>
      </c>
      <c r="E20" s="10">
        <v>4238522</v>
      </c>
      <c r="F20" s="10">
        <v>7616782</v>
      </c>
      <c r="G20" s="10">
        <v>0</v>
      </c>
      <c r="H20" s="10">
        <v>612346</v>
      </c>
      <c r="I20" s="10">
        <v>8898492</v>
      </c>
      <c r="J20" s="10">
        <v>13222182</v>
      </c>
      <c r="K20" s="10">
        <v>7092327</v>
      </c>
      <c r="L20" s="10">
        <f>SUM(Table6[[#This Row],[Instruction]:[Scholar., Grants 
&amp; Waivers]])</f>
        <v>66431438</v>
      </c>
    </row>
    <row r="21" spans="1:12" x14ac:dyDescent="0.2">
      <c r="A21" s="6">
        <v>526</v>
      </c>
      <c r="B21" s="7" t="s">
        <v>37</v>
      </c>
      <c r="C21" s="10">
        <v>31091181</v>
      </c>
      <c r="D21" s="10">
        <v>6737480</v>
      </c>
      <c r="E21" s="10">
        <v>24535585</v>
      </c>
      <c r="F21" s="10">
        <v>3092834</v>
      </c>
      <c r="G21" s="10">
        <v>0</v>
      </c>
      <c r="H21" s="10">
        <v>6202948</v>
      </c>
      <c r="I21" s="10">
        <v>8326920</v>
      </c>
      <c r="J21" s="10">
        <v>16497897</v>
      </c>
      <c r="K21" s="10">
        <v>938540</v>
      </c>
      <c r="L21" s="10">
        <f>SUM(Table6[[#This Row],[Instruction]:[Scholar., Grants 
&amp; Waivers]])</f>
        <v>97423385</v>
      </c>
    </row>
    <row r="22" spans="1:12" x14ac:dyDescent="0.2">
      <c r="A22" s="6">
        <v>530</v>
      </c>
      <c r="B22" s="7" t="s">
        <v>41</v>
      </c>
      <c r="C22" s="10">
        <v>12478681</v>
      </c>
      <c r="D22" s="10">
        <v>3762944</v>
      </c>
      <c r="E22" s="10">
        <v>4175207</v>
      </c>
      <c r="F22" s="10">
        <v>3780617</v>
      </c>
      <c r="G22" s="10">
        <v>0</v>
      </c>
      <c r="H22" s="10">
        <v>1571960</v>
      </c>
      <c r="I22" s="10">
        <v>6011472</v>
      </c>
      <c r="J22" s="10">
        <v>9961641</v>
      </c>
      <c r="K22" s="10">
        <v>9371462</v>
      </c>
      <c r="L22" s="10">
        <f>SUM(Table6[[#This Row],[Instruction]:[Scholar., Grants 
&amp; Waivers]])</f>
        <v>51113984</v>
      </c>
    </row>
    <row r="23" spans="1:12" x14ac:dyDescent="0.2">
      <c r="A23" s="6">
        <v>528</v>
      </c>
      <c r="B23" s="7" t="s">
        <v>39</v>
      </c>
      <c r="C23" s="10">
        <v>24962623</v>
      </c>
      <c r="D23" s="10">
        <v>3921752</v>
      </c>
      <c r="E23" s="10">
        <v>6381336</v>
      </c>
      <c r="F23" s="10">
        <v>1671173</v>
      </c>
      <c r="G23" s="10">
        <v>0</v>
      </c>
      <c r="H23" s="10">
        <v>4660838</v>
      </c>
      <c r="I23" s="10">
        <v>3881423</v>
      </c>
      <c r="J23" s="10">
        <v>21052433</v>
      </c>
      <c r="K23" s="10">
        <v>5143811</v>
      </c>
      <c r="L23" s="10">
        <f>SUM(Table6[[#This Row],[Instruction]:[Scholar., Grants 
&amp; Waivers]])</f>
        <v>71675389</v>
      </c>
    </row>
    <row r="24" spans="1:12" x14ac:dyDescent="0.2">
      <c r="A24" s="6">
        <v>524</v>
      </c>
      <c r="B24" s="7" t="s">
        <v>35</v>
      </c>
      <c r="C24" s="10">
        <v>49552252</v>
      </c>
      <c r="D24" s="10">
        <v>8152899</v>
      </c>
      <c r="E24" s="10">
        <v>12650132</v>
      </c>
      <c r="F24" s="10">
        <v>2204542</v>
      </c>
      <c r="G24" s="10">
        <v>0</v>
      </c>
      <c r="H24" s="10">
        <v>10717737</v>
      </c>
      <c r="I24" s="10">
        <v>12001377</v>
      </c>
      <c r="J24" s="10">
        <v>22954015</v>
      </c>
      <c r="K24" s="10">
        <v>26865036</v>
      </c>
      <c r="L24" s="10">
        <f>SUM(Table6[[#This Row],[Instruction]:[Scholar., Grants 
&amp; Waivers]])</f>
        <v>145097990</v>
      </c>
    </row>
    <row r="25" spans="1:12" x14ac:dyDescent="0.2">
      <c r="A25" s="6">
        <v>527</v>
      </c>
      <c r="B25" s="7" t="s">
        <v>38</v>
      </c>
      <c r="C25" s="10">
        <v>17893344</v>
      </c>
      <c r="D25" s="10">
        <v>2512843</v>
      </c>
      <c r="E25" s="10">
        <v>5548076</v>
      </c>
      <c r="F25" s="10">
        <v>796859</v>
      </c>
      <c r="G25" s="10">
        <v>0</v>
      </c>
      <c r="H25" s="10">
        <v>2126923</v>
      </c>
      <c r="I25" s="10">
        <v>2882818</v>
      </c>
      <c r="J25" s="10">
        <v>11971819</v>
      </c>
      <c r="K25" s="10">
        <v>10451130</v>
      </c>
      <c r="L25" s="10">
        <f>SUM(Table6[[#This Row],[Instruction]:[Scholar., Grants 
&amp; Waivers]])</f>
        <v>54183812</v>
      </c>
    </row>
    <row r="26" spans="1:12" x14ac:dyDescent="0.2">
      <c r="A26" s="6">
        <v>535</v>
      </c>
      <c r="B26" s="7" t="s">
        <v>46</v>
      </c>
      <c r="C26" s="10">
        <v>38975278</v>
      </c>
      <c r="D26" s="10">
        <v>19501433</v>
      </c>
      <c r="E26" s="10">
        <v>9940704</v>
      </c>
      <c r="F26" s="10">
        <v>909436</v>
      </c>
      <c r="G26" s="10">
        <v>0</v>
      </c>
      <c r="H26" s="10">
        <v>5600531</v>
      </c>
      <c r="I26" s="10">
        <v>8638292</v>
      </c>
      <c r="J26" s="10">
        <v>13192293</v>
      </c>
      <c r="K26" s="10">
        <v>10799550</v>
      </c>
      <c r="L26" s="10">
        <f>SUM(Table6[[#This Row],[Instruction]:[Scholar., Grants 
&amp; Waivers]])</f>
        <v>107557517</v>
      </c>
    </row>
    <row r="27" spans="1:12" x14ac:dyDescent="0.2">
      <c r="A27" s="6">
        <v>505</v>
      </c>
      <c r="B27" s="7" t="s">
        <v>16</v>
      </c>
      <c r="C27" s="10">
        <v>37122257</v>
      </c>
      <c r="D27" s="10">
        <v>9047233</v>
      </c>
      <c r="E27" s="10">
        <v>7066493</v>
      </c>
      <c r="F27" s="10">
        <v>4076476</v>
      </c>
      <c r="G27" s="10">
        <v>0</v>
      </c>
      <c r="H27" s="10">
        <v>3736907</v>
      </c>
      <c r="I27" s="10">
        <v>8465347</v>
      </c>
      <c r="J27" s="10">
        <v>22155579</v>
      </c>
      <c r="K27" s="10">
        <v>10774955</v>
      </c>
      <c r="L27" s="10">
        <f>SUM(Table6[[#This Row],[Instruction]:[Scholar., Grants 
&amp; Waivers]])</f>
        <v>102445247</v>
      </c>
    </row>
    <row r="28" spans="1:12" x14ac:dyDescent="0.2">
      <c r="A28" s="6">
        <v>515</v>
      </c>
      <c r="B28" s="7" t="s">
        <v>26</v>
      </c>
      <c r="C28" s="10">
        <v>17424881.79545553</v>
      </c>
      <c r="D28" s="10">
        <v>1428887.5121688731</v>
      </c>
      <c r="E28" s="10">
        <v>8226792.6376294158</v>
      </c>
      <c r="F28" s="10">
        <v>1124973.4863125277</v>
      </c>
      <c r="G28" s="10">
        <v>0</v>
      </c>
      <c r="H28" s="10">
        <v>2389936.3954798747</v>
      </c>
      <c r="I28" s="10">
        <v>4303990.1690570964</v>
      </c>
      <c r="J28" s="10">
        <v>10951655.573896682</v>
      </c>
      <c r="K28" s="10">
        <v>8930153</v>
      </c>
      <c r="L28" s="10">
        <f>SUM(Table6[[#This Row],[Instruction]:[Scholar., Grants 
&amp; Waivers]])</f>
        <v>54781270.57</v>
      </c>
    </row>
    <row r="29" spans="1:12" x14ac:dyDescent="0.2">
      <c r="A29" s="6">
        <v>521</v>
      </c>
      <c r="B29" s="7" t="s">
        <v>32</v>
      </c>
      <c r="C29" s="10">
        <v>7948394</v>
      </c>
      <c r="D29" s="10">
        <v>1842336</v>
      </c>
      <c r="E29" s="10">
        <v>2202321</v>
      </c>
      <c r="F29" s="10">
        <v>2317365</v>
      </c>
      <c r="G29" s="10">
        <v>0</v>
      </c>
      <c r="H29" s="10">
        <v>3261498</v>
      </c>
      <c r="I29" s="10">
        <v>3547968</v>
      </c>
      <c r="J29" s="10">
        <v>5640974</v>
      </c>
      <c r="K29" s="10">
        <v>7743981</v>
      </c>
      <c r="L29" s="10">
        <f>SUM(Table6[[#This Row],[Instruction]:[Scholar., Grants 
&amp; Waivers]])</f>
        <v>34504837</v>
      </c>
    </row>
    <row r="30" spans="1:12" x14ac:dyDescent="0.2">
      <c r="A30" s="6">
        <v>537</v>
      </c>
      <c r="B30" s="7" t="s">
        <v>48</v>
      </c>
      <c r="C30" s="10">
        <v>12222723</v>
      </c>
      <c r="D30" s="10">
        <v>1215799</v>
      </c>
      <c r="E30" s="10">
        <v>3309228</v>
      </c>
      <c r="F30" s="10">
        <v>3367350</v>
      </c>
      <c r="G30" s="10">
        <v>0</v>
      </c>
      <c r="H30" s="10">
        <v>974696</v>
      </c>
      <c r="I30" s="10">
        <v>2892558</v>
      </c>
      <c r="J30" s="10">
        <v>8698876</v>
      </c>
      <c r="K30" s="10">
        <v>6777908</v>
      </c>
      <c r="L30" s="10">
        <f>SUM(Table6[[#This Row],[Instruction]:[Scholar., Grants 
&amp; Waivers]])</f>
        <v>39459138</v>
      </c>
    </row>
    <row r="31" spans="1:12" x14ac:dyDescent="0.2">
      <c r="A31" s="6">
        <v>511</v>
      </c>
      <c r="B31" s="7" t="s">
        <v>22</v>
      </c>
      <c r="C31" s="10">
        <v>19607305</v>
      </c>
      <c r="D31" s="10">
        <v>3382100</v>
      </c>
      <c r="E31" s="10">
        <v>5533352</v>
      </c>
      <c r="F31" s="10">
        <v>8292439</v>
      </c>
      <c r="G31" s="10">
        <v>0</v>
      </c>
      <c r="H31" s="10">
        <v>1519295</v>
      </c>
      <c r="I31" s="10">
        <v>7236649</v>
      </c>
      <c r="J31" s="10">
        <v>16998865</v>
      </c>
      <c r="K31" s="10">
        <v>11748725</v>
      </c>
      <c r="L31" s="10">
        <f>SUM(Table6[[#This Row],[Instruction]:[Scholar., Grants 
&amp; Waivers]])</f>
        <v>74318730</v>
      </c>
    </row>
    <row r="32" spans="1:12" x14ac:dyDescent="0.2">
      <c r="A32" s="6">
        <v>518</v>
      </c>
      <c r="B32" s="7" t="s">
        <v>29</v>
      </c>
      <c r="C32" s="10">
        <v>7839819</v>
      </c>
      <c r="D32" s="10">
        <v>427823</v>
      </c>
      <c r="E32" s="10">
        <v>4417797</v>
      </c>
      <c r="F32" s="10">
        <v>156408</v>
      </c>
      <c r="G32" s="10">
        <v>0</v>
      </c>
      <c r="H32" s="10">
        <v>1041425</v>
      </c>
      <c r="I32" s="10">
        <v>1439855</v>
      </c>
      <c r="J32" s="10">
        <v>6605424</v>
      </c>
      <c r="K32" s="10">
        <v>5393666</v>
      </c>
      <c r="L32" s="10">
        <f>SUM(Table6[[#This Row],[Instruction]:[Scholar., Grants 
&amp; Waivers]])</f>
        <v>27322217</v>
      </c>
    </row>
    <row r="33" spans="1:12" x14ac:dyDescent="0.2">
      <c r="A33" s="6">
        <v>506</v>
      </c>
      <c r="B33" s="7" t="s">
        <v>17</v>
      </c>
      <c r="C33" s="10">
        <v>7250173</v>
      </c>
      <c r="D33" s="10">
        <v>1244673</v>
      </c>
      <c r="E33" s="10">
        <v>2906658</v>
      </c>
      <c r="F33" s="10">
        <v>1136508</v>
      </c>
      <c r="G33" s="10">
        <v>545197</v>
      </c>
      <c r="H33" s="10">
        <v>3504714</v>
      </c>
      <c r="I33" s="10">
        <v>1695673</v>
      </c>
      <c r="J33" s="10">
        <v>4534952</v>
      </c>
      <c r="K33" s="10">
        <v>3843853</v>
      </c>
      <c r="L33" s="10">
        <f>SUM(Table6[[#This Row],[Instruction]:[Scholar., Grants 
&amp; Waivers]])</f>
        <v>26662401</v>
      </c>
    </row>
    <row r="34" spans="1:12" x14ac:dyDescent="0.2">
      <c r="A34" s="6">
        <v>531</v>
      </c>
      <c r="B34" s="7" t="s">
        <v>42</v>
      </c>
      <c r="C34" s="10">
        <v>4530013</v>
      </c>
      <c r="D34" s="10">
        <v>1672831</v>
      </c>
      <c r="E34" s="10">
        <v>2260014</v>
      </c>
      <c r="F34" s="10">
        <v>1232856</v>
      </c>
      <c r="G34" s="10">
        <v>0</v>
      </c>
      <c r="H34" s="10">
        <v>1286329</v>
      </c>
      <c r="I34" s="10">
        <v>1427098</v>
      </c>
      <c r="J34" s="10">
        <v>4509519</v>
      </c>
      <c r="K34" s="10">
        <v>5799045</v>
      </c>
      <c r="L34" s="10">
        <f>SUM(Table6[[#This Row],[Instruction]:[Scholar., Grants 
&amp; Waivers]])</f>
        <v>22717705</v>
      </c>
    </row>
    <row r="35" spans="1:12" x14ac:dyDescent="0.2">
      <c r="A35" s="6">
        <v>510</v>
      </c>
      <c r="B35" s="7" t="s">
        <v>21</v>
      </c>
      <c r="C35" s="10">
        <v>15866828</v>
      </c>
      <c r="D35" s="10">
        <v>-46437</v>
      </c>
      <c r="E35" s="10">
        <v>12928661</v>
      </c>
      <c r="F35" s="10">
        <v>4333053</v>
      </c>
      <c r="G35" s="10">
        <v>0</v>
      </c>
      <c r="H35" s="10">
        <v>1832638</v>
      </c>
      <c r="I35" s="10">
        <v>5244988</v>
      </c>
      <c r="J35" s="10">
        <v>8424671</v>
      </c>
      <c r="K35" s="10">
        <v>3002638</v>
      </c>
      <c r="L35" s="10">
        <f>SUM(Table6[[#This Row],[Instruction]:[Scholar., Grants 
&amp; Waivers]])</f>
        <v>51587040</v>
      </c>
    </row>
    <row r="36" spans="1:12" x14ac:dyDescent="0.2">
      <c r="A36" s="6">
        <v>533</v>
      </c>
      <c r="B36" s="7" t="s">
        <v>44</v>
      </c>
      <c r="C36" s="10">
        <v>4671971</v>
      </c>
      <c r="D36" s="10">
        <v>312971</v>
      </c>
      <c r="E36" s="10">
        <v>1476518</v>
      </c>
      <c r="F36" s="10">
        <v>2149527</v>
      </c>
      <c r="G36" s="10">
        <v>0</v>
      </c>
      <c r="H36" s="10">
        <v>1287319</v>
      </c>
      <c r="I36" s="10">
        <v>3135811</v>
      </c>
      <c r="J36" s="10">
        <v>5752108</v>
      </c>
      <c r="K36" s="10">
        <v>3632617</v>
      </c>
      <c r="L36" s="10">
        <f>SUM(Table6[[#This Row],[Instruction]:[Scholar., Grants 
&amp; Waivers]])</f>
        <v>22418842</v>
      </c>
    </row>
    <row r="37" spans="1:12" x14ac:dyDescent="0.2">
      <c r="A37" s="6">
        <v>522</v>
      </c>
      <c r="B37" s="7" t="s">
        <v>33</v>
      </c>
      <c r="C37" s="10">
        <v>40885534</v>
      </c>
      <c r="D37" s="10">
        <v>1203285</v>
      </c>
      <c r="E37" s="10">
        <v>6600498</v>
      </c>
      <c r="F37" s="10">
        <v>9927138</v>
      </c>
      <c r="G37" s="10">
        <v>0</v>
      </c>
      <c r="H37" s="10">
        <v>2577792</v>
      </c>
      <c r="I37" s="10">
        <v>10500098</v>
      </c>
      <c r="J37" s="10">
        <v>23775182</v>
      </c>
      <c r="K37" s="10">
        <v>16078379</v>
      </c>
      <c r="L37" s="10">
        <f>SUM(Table6[[#This Row],[Instruction]:[Scholar., Grants 
&amp; Waivers]])</f>
        <v>111547906</v>
      </c>
    </row>
    <row r="38" spans="1:12" x14ac:dyDescent="0.2">
      <c r="A38" s="6">
        <v>534</v>
      </c>
      <c r="B38" s="7" t="s">
        <v>45</v>
      </c>
      <c r="C38" s="10">
        <v>4582379</v>
      </c>
      <c r="D38" s="10">
        <v>1244808</v>
      </c>
      <c r="E38" s="10">
        <v>1476044</v>
      </c>
      <c r="F38" s="10">
        <v>520661</v>
      </c>
      <c r="G38" s="10">
        <v>0</v>
      </c>
      <c r="H38" s="10">
        <v>3091241</v>
      </c>
      <c r="I38" s="10">
        <v>1555618</v>
      </c>
      <c r="J38" s="10">
        <v>4124140</v>
      </c>
      <c r="K38" s="10">
        <v>3044361</v>
      </c>
      <c r="L38" s="10">
        <f>SUM(Table6[[#This Row],[Instruction]:[Scholar., Grants 
&amp; Waivers]])</f>
        <v>19639252</v>
      </c>
    </row>
    <row r="39" spans="1:12" x14ac:dyDescent="0.2">
      <c r="A39" s="6">
        <v>504</v>
      </c>
      <c r="B39" s="7" t="s">
        <v>15</v>
      </c>
      <c r="C39" s="10">
        <v>25457305.199999999</v>
      </c>
      <c r="D39" s="10">
        <v>7917659.0800000001</v>
      </c>
      <c r="E39" s="10">
        <v>9965017.5</v>
      </c>
      <c r="F39" s="10">
        <v>2191625.09</v>
      </c>
      <c r="G39" s="10">
        <v>0</v>
      </c>
      <c r="H39" s="10">
        <v>3708532.87</v>
      </c>
      <c r="I39" s="10">
        <v>12731337.369999999</v>
      </c>
      <c r="J39" s="10">
        <v>19316513.440000001</v>
      </c>
      <c r="K39" s="10">
        <v>19427088.73</v>
      </c>
      <c r="L39" s="10">
        <f>SUM(Table6[[#This Row],[Instruction]:[Scholar., Grants 
&amp; Waivers]])</f>
        <v>100715079.28</v>
      </c>
    </row>
    <row r="40" spans="1:12" x14ac:dyDescent="0.2">
      <c r="A40" s="6">
        <v>516</v>
      </c>
      <c r="B40" s="7" t="s">
        <v>27</v>
      </c>
      <c r="C40" s="10">
        <v>26157531</v>
      </c>
      <c r="D40" s="10">
        <v>5356441</v>
      </c>
      <c r="E40" s="10">
        <v>14020421</v>
      </c>
      <c r="F40" s="10">
        <v>1448041</v>
      </c>
      <c r="G40" s="10">
        <v>0</v>
      </c>
      <c r="H40" s="10">
        <v>4499809</v>
      </c>
      <c r="I40" s="10">
        <v>7759645</v>
      </c>
      <c r="J40" s="10">
        <v>22297270</v>
      </c>
      <c r="K40" s="10">
        <v>10059730</v>
      </c>
      <c r="L40" s="10">
        <f>SUM(Table6[[#This Row],[Instruction]:[Scholar., Grants 
&amp; Waivers]])</f>
        <v>91598888</v>
      </c>
    </row>
    <row r="41" spans="1:12" x14ac:dyDescent="0.2">
      <c r="A41" s="6">
        <v>539</v>
      </c>
      <c r="B41" s="7" t="s">
        <v>49</v>
      </c>
      <c r="C41" s="10">
        <v>8176215</v>
      </c>
      <c r="D41" s="10">
        <v>1127117</v>
      </c>
      <c r="E41" s="10">
        <v>3153457</v>
      </c>
      <c r="F41" s="10">
        <v>1065452</v>
      </c>
      <c r="G41" s="10">
        <v>0</v>
      </c>
      <c r="H41" s="10">
        <v>1538817</v>
      </c>
      <c r="I41" s="10">
        <v>2143486</v>
      </c>
      <c r="J41" s="10">
        <v>10982496</v>
      </c>
      <c r="K41" s="10">
        <v>5376569</v>
      </c>
      <c r="L41" s="10">
        <f>SUM(Table6[[#This Row],[Instruction]:[Scholar., Grants 
&amp; Waivers]])</f>
        <v>33563609</v>
      </c>
    </row>
    <row r="42" spans="1:12" ht="24" customHeight="1" x14ac:dyDescent="0.2">
      <c r="A42" s="6"/>
      <c r="B42" s="9" t="s">
        <v>51</v>
      </c>
      <c r="C42" s="11">
        <f t="shared" ref="C42:K42" si="0">SUM(C3:C41)</f>
        <v>1091705994.5554557</v>
      </c>
      <c r="D42" s="11">
        <f t="shared" si="0"/>
        <v>230192267.72216889</v>
      </c>
      <c r="E42" s="11">
        <f t="shared" si="0"/>
        <v>330702178.31762946</v>
      </c>
      <c r="F42" s="11">
        <f t="shared" si="0"/>
        <v>119446256.79631253</v>
      </c>
      <c r="G42" s="11">
        <f t="shared" si="0"/>
        <v>585861</v>
      </c>
      <c r="H42" s="11">
        <f t="shared" si="0"/>
        <v>169484935.82547989</v>
      </c>
      <c r="I42" s="11">
        <f t="shared" si="0"/>
        <v>303144154.66905713</v>
      </c>
      <c r="J42" s="11">
        <f t="shared" si="0"/>
        <v>694099820.32389665</v>
      </c>
      <c r="K42" s="11">
        <f t="shared" si="0"/>
        <v>520823343.53000003</v>
      </c>
      <c r="L42" s="11">
        <f>SUM(C42:K42)</f>
        <v>3460184812.7400002</v>
      </c>
    </row>
    <row r="43" spans="1:12" x14ac:dyDescent="0.2">
      <c r="A43" s="6"/>
      <c r="B43" s="8"/>
      <c r="C43" s="12"/>
      <c r="D43" s="12"/>
      <c r="E43" s="12"/>
      <c r="F43" s="12"/>
      <c r="G43" s="12"/>
      <c r="H43" s="12"/>
      <c r="I43" s="12"/>
      <c r="J43" s="12"/>
      <c r="K43" s="12"/>
      <c r="L43" s="12"/>
    </row>
    <row r="44" spans="1:12" x14ac:dyDescent="0.2">
      <c r="A44" s="16" t="s">
        <v>52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8"/>
    </row>
  </sheetData>
  <mergeCells count="2">
    <mergeCell ref="A1:L1"/>
    <mergeCell ref="A44:L44"/>
  </mergeCells>
  <printOptions horizontalCentered="1"/>
  <pageMargins left="0.5" right="0.5" top="0.75" bottom="0.5" header="0.25" footer="0.25"/>
  <pageSetup scale="73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IV-15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Arsenault</dc:creator>
  <cp:lastModifiedBy>Jennifer Franklin</cp:lastModifiedBy>
  <dcterms:created xsi:type="dcterms:W3CDTF">2018-11-20T17:50:28Z</dcterms:created>
  <dcterms:modified xsi:type="dcterms:W3CDTF">2025-06-24T15:41:16Z</dcterms:modified>
</cp:coreProperties>
</file>