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https://ilgov-my.sharepoint.com/personal/william_dart_illinois_gov/Documents/Documents/Working/! 2024 June/"/>
    </mc:Choice>
  </mc:AlternateContent>
  <xr:revisionPtr revIDLastSave="69" documentId="8_{8AA2DF66-A6FB-4F31-BE16-1A3F6A74B747}" xr6:coauthVersionLast="47" xr6:coauthVersionMax="47" xr10:uidLastSave="{B502EB16-5390-4E7C-822C-3E3EAD2726B7}"/>
  <workbookProtection workbookAlgorithmName="SHA-512" workbookHashValue="Xn1G1sQYiFwNKXaIQzxKPumXxRuk1xFS81b6Oe9HiFhnFcyMoRIClgouO9wGvFIke1bMNW42OmA2N9cGIw3bGw==" workbookSaltValue="ulzXBrLrZsdS6Tt5mbDfKg==" workbookSpinCount="100000" lockStructure="1"/>
  <bookViews>
    <workbookView xWindow="-28965" yWindow="480" windowWidth="28560" windowHeight="16770" firstSheet="1" activeTab="2" xr2:uid="{57622E5F-3FA3-43AE-A557-671540CECD70}"/>
  </bookViews>
  <sheets>
    <sheet name="GATU's Instructions" sheetId="3" state="hidden" r:id="rId1"/>
    <sheet name="Grantee Instructions" sheetId="7" r:id="rId2"/>
    <sheet name="New PRA" sheetId="6" r:id="rId3"/>
    <sheet name="PRA Job Aid" sheetId="2" state="hidden" r:id="rId4"/>
  </sheets>
  <definedNames>
    <definedName name="_xlnm.Print_Area" localSheetId="0">'GATU''s Instructions'!$A$1:$A$14</definedName>
    <definedName name="_xlnm.Print_Area" localSheetId="3">'PRA Job Aid'!$A$4:$F$51</definedName>
    <definedName name="_xlnm.Print_Titles" localSheetId="3">'PRA Job Aid'!$12:$12</definedName>
    <definedName name="Z_768B1881_4CC0_4D23_B619_DA7BC76ECC2E_.wvu.PrintArea" localSheetId="0" hidden="1">'GATU''s Instructions'!$A$1:$A$14</definedName>
    <definedName name="Z_768B1881_4CC0_4D23_B619_DA7BC76ECC2E_.wvu.PrintArea" localSheetId="3" hidden="1">'PRA Job Aid'!$A$4:$F$51</definedName>
    <definedName name="Z_768B1881_4CC0_4D23_B619_DA7BC76ECC2E_.wvu.PrintTitles" localSheetId="3" hidden="1">'PRA Job Aid'!$12:$12</definedName>
    <definedName name="Z_E9C004AE_C310_4F92_BAB5_6A58AA7CD775_.wvu.PrintArea" localSheetId="0" hidden="1">'GATU''s Instructions'!$A$1:$A$14</definedName>
    <definedName name="Z_E9C004AE_C310_4F92_BAB5_6A58AA7CD775_.wvu.PrintArea" localSheetId="3" hidden="1">'PRA Job Aid'!$A$4:$F$51</definedName>
    <definedName name="Z_E9C004AE_C310_4F92_BAB5_6A58AA7CD775_.wvu.PrintTitles" localSheetId="3" hidden="1">'PRA Job Aid'!$12:$12</definedName>
  </definedNames>
  <calcPr calcId="191028"/>
  <customWorkbookViews>
    <customWorkbookView name="Form1" guid="{E9C004AE-C310-4F92-BAB5-6A58AA7CD775}" maximized="1" xWindow="1912" yWindow="-324" windowWidth="1936" windowHeight="1056" activeSheetId="3"/>
    <customWorkbookView name="Form" guid="{768B1881-4CC0-4D23-B619-DA7BC76ECC2E}" maximized="1" xWindow="1912" yWindow="-324"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 i="2" l="1"/>
  <c r="C22" i="2"/>
  <c r="C24" i="2"/>
  <c r="C18" i="2"/>
  <c r="H16" i="2" l="1"/>
  <c r="G40" i="2"/>
  <c r="C40" i="2" s="1"/>
  <c r="C48" i="2"/>
  <c r="C49" i="2"/>
  <c r="C50" i="2"/>
  <c r="G46" i="2"/>
  <c r="C46" i="2" s="1" a="1"/>
  <c r="C46" i="2" s="1"/>
  <c r="C45" i="2" s="1"/>
  <c r="C42" i="2"/>
  <c r="C41" i="2"/>
  <c r="C37" i="2"/>
  <c r="G33" i="2"/>
  <c r="C33" i="2" s="1"/>
  <c r="G29" i="2"/>
  <c r="C29" i="2" s="1" a="1"/>
  <c r="C29" i="2" s="1"/>
  <c r="C28" i="2" s="1"/>
  <c r="G31" i="2"/>
  <c r="C31" i="2" s="1" a="1"/>
  <c r="C31" i="2" s="1"/>
  <c r="C30" i="2" s="1"/>
  <c r="J16" i="2"/>
  <c r="I16" i="2"/>
  <c r="G16" i="2"/>
  <c r="K16" i="2" s="1"/>
  <c r="C16" i="2" s="1" a="1"/>
  <c r="C16" i="2" s="1"/>
  <c r="G15" i="2"/>
  <c r="C34" i="2" s="1"/>
  <c r="D3" i="2"/>
  <c r="C47" i="2" l="1"/>
  <c r="C44" i="2" s="1"/>
  <c r="C39" i="2"/>
  <c r="C15" i="2"/>
  <c r="C14" i="2" s="1"/>
  <c r="B2" i="2"/>
  <c r="C2" i="2"/>
  <c r="D2" i="2"/>
  <c r="C36" i="2" l="1"/>
  <c r="C35" i="2"/>
  <c r="C32" i="2" l="1"/>
  <c r="C27"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<sst xmlns="http://schemas.openxmlformats.org/spreadsheetml/2006/main" count="221" uniqueCount="154">
  <si>
    <t>Introduction</t>
  </si>
  <si>
    <r>
      <t xml:space="preserve">Effective FY23, the Programmatic Risk Assessment is being </t>
    </r>
    <r>
      <rPr>
        <b/>
        <sz val="11"/>
        <color theme="4"/>
        <rFont val="Calibri"/>
        <family val="2"/>
        <scheme val="minor"/>
      </rPr>
      <t>conducted in 2 parts</t>
    </r>
    <r>
      <rPr>
        <b/>
        <sz val="11"/>
        <rFont val="Calibri"/>
        <family val="2"/>
        <scheme val="minor"/>
      </rPr>
      <t xml:space="preserve"> </t>
    </r>
    <r>
      <rPr>
        <sz val="11"/>
        <rFont val="Calibri"/>
        <family val="2"/>
        <scheme val="minor"/>
      </rPr>
      <t>going forward:</t>
    </r>
  </si>
  <si>
    <t>1. The ICQ has been updated to incoprorate organizational level program risk assessment.</t>
  </si>
  <si>
    <t>2. This job aid allows state awarding agencies to work through the information they already have on the potential grantee to evaluate programmatic risk. The tool works in conjunction with the administrative and/or merit review of applications at the state agency level and eliminates the state agency requirement to develop, maintain and evaluate a separate Programmatic Risk Assessment Form.</t>
  </si>
  <si>
    <t>Notes on usage</t>
  </si>
  <si>
    <t xml:space="preserve">Wherever information is retrieved from the ICQ, it is noted in the Tool. </t>
  </si>
  <si>
    <t xml:space="preserve">All other fields are to be completed based on the application, information available via the grantee portal, and the knowledge program staff already has of their grantees. </t>
  </si>
  <si>
    <t>Program Name</t>
  </si>
  <si>
    <t>Organization (Grantee Name)</t>
  </si>
  <si>
    <t>GATA ID</t>
  </si>
  <si>
    <t>Category</t>
  </si>
  <si>
    <t>Question</t>
  </si>
  <si>
    <t>Grant Funds Requested</t>
  </si>
  <si>
    <t>Proposed Funding</t>
  </si>
  <si>
    <t>How much funding are you applying for in this grant award?</t>
  </si>
  <si>
    <t>Gross Revenue for Organization</t>
  </si>
  <si>
    <t>Financial Stability</t>
  </si>
  <si>
    <t>Approximate Revenue by Source</t>
  </si>
  <si>
    <t>Public sources (grants)</t>
  </si>
  <si>
    <t>Private Donations</t>
  </si>
  <si>
    <t># of Years</t>
  </si>
  <si>
    <t>History of Performance</t>
  </si>
  <si>
    <t>Key Staff</t>
  </si>
  <si>
    <t>How many years experience does the project leader have managing the scope of services required under this program?</t>
  </si>
  <si>
    <t>Percentage</t>
  </si>
  <si>
    <t>Capacity</t>
  </si>
  <si>
    <t>Dollar Amount</t>
  </si>
  <si>
    <t>External Partnerships</t>
  </si>
  <si>
    <t xml:space="preserve">What amount (estimated) of these grant funds will be outsourced via contracts, procurements, or subgrants? </t>
  </si>
  <si>
    <t>Yes/No</t>
  </si>
  <si>
    <t>Reporting History</t>
  </si>
  <si>
    <t>Reporting Capacity</t>
  </si>
  <si>
    <t xml:space="preserve">How many years of experience does the organization have managing the scope of services required under this or similar programs? </t>
  </si>
  <si>
    <t> </t>
  </si>
  <si>
    <t>Reviewer Name</t>
  </si>
  <si>
    <t>Programmatic Risk Assessment - Job Aid</t>
  </si>
  <si>
    <t>This tool is designed as a compass to ensure risk categories are reviewed for the specific program in question so that appropriate mitigations can be identified for inclusion in the grant agreement or to inform monitoring.</t>
  </si>
  <si>
    <t>Please enter into shaded fields.  When a (valid) entry has been made, the field will turn green!</t>
  </si>
  <si>
    <t>Risk Scores should be expressed as low risk =1, some or medium risk =2 and high risk=3. High risks should always trigger the identification of a mitigation measure.</t>
  </si>
  <si>
    <t>Categories</t>
  </si>
  <si>
    <t>Risk Score</t>
  </si>
  <si>
    <t>Notes on Using the Job Aid</t>
  </si>
  <si>
    <t>Notes on the Risks evaluated</t>
  </si>
  <si>
    <t>Mitigation Measures</t>
  </si>
  <si>
    <t>a. How significant are the program funds in relation to the organization's overall budget ? (Very = 3, somewhat/slight = 2, insignificant = 1)</t>
  </si>
  <si>
    <t>How much would payment delays impact grantee overall? Will the lights stay on?</t>
  </si>
  <si>
    <r>
      <t xml:space="preserve">b. Is the </t>
    </r>
    <r>
      <rPr>
        <b/>
        <sz val="11"/>
        <color rgb="FF000000"/>
        <rFont val="Calibri"/>
        <family val="2"/>
      </rPr>
      <t>program funding</t>
    </r>
    <r>
      <rPr>
        <sz val="11"/>
        <color rgb="FF000000"/>
        <rFont val="Calibri"/>
        <family val="2"/>
      </rPr>
      <t xml:space="preserve"> diversified across multiple sources including fundraising or endowments? (Yes, diversified = 1, no = 3)</t>
    </r>
  </si>
  <si>
    <t>Is the program funded solely through the grant? Are there other funds (e.g. donations) or resources (e.g. space has been donated) available to support this program?</t>
  </si>
  <si>
    <t>Management Systems and Standards</t>
  </si>
  <si>
    <t>Please review the ICQ for anything significant or affecting the program applied for to determine appropriate mitigation measures.</t>
  </si>
  <si>
    <t>Please look for red flags or caution signs such as changes in key organizational leadership, lack of internal controls etc. and consider how they could impact the program.</t>
  </si>
  <si>
    <t xml:space="preserve">Audit and Monitoring Findings </t>
  </si>
  <si>
    <t>Audit - Fiscal and Administrative</t>
  </si>
  <si>
    <t>Please review esp. section 6 of the organization's ICQ.</t>
  </si>
  <si>
    <t>Same as management systems and standards</t>
  </si>
  <si>
    <t>Programmatic Findings in Program Reviews and Monitoring</t>
  </si>
  <si>
    <t>Are there major findings relating to or affecting the program applied for? (None = 1, some = 2, significant or never reviewed = 3)</t>
  </si>
  <si>
    <t>Has past monitoring uncovered particular stress points or risks regarding the program?</t>
  </si>
  <si>
    <t xml:space="preserve">Has the organization successfully performed the same or substantially same grant in the last 3 years (1)? Is this the first year of performing (3)? </t>
  </si>
  <si>
    <t>Do they have experience with this program?</t>
  </si>
  <si>
    <t xml:space="preserve">Key Staff </t>
  </si>
  <si>
    <t>Does the key program staff have experience with this program? (Less than 3 years = 3, some or similar = 2, 3 years or more = 1)</t>
  </si>
  <si>
    <t>Is the key program staff (organization) familiar with the grant?</t>
  </si>
  <si>
    <t>a. Is adequate staffing planned for the program implementation? (Yes = 1, no = 3)</t>
  </si>
  <si>
    <t>Has the organization reasonably planned the resources they need to implement?</t>
  </si>
  <si>
    <t>b. Will the program funds be less than 25% of the organization's budget? (Yes = 1, No = 3)</t>
  </si>
  <si>
    <t>Is this one of many programs the organization is running or is it the main program/funding source?</t>
  </si>
  <si>
    <t>c. Will the program require scaling up (50% of staffing) or is a major (50%) part of the organization's overall budget? (No = 1, yes = 3)</t>
  </si>
  <si>
    <t xml:space="preserve">Is this program changing the makeup of the organization significantly? </t>
  </si>
  <si>
    <t>d. Does the organization have to scale up significantly (more than 100% increase in staffing/resources) in order to perform the program? (No = 1, yes = 3)</t>
  </si>
  <si>
    <t>Will this program run with existing staff and resources augmented by the grant funds or will the program operations cover the majority of staff and resources for the organization?</t>
  </si>
  <si>
    <r>
      <t xml:space="preserve">e. Does the organization have the ability to track </t>
    </r>
    <r>
      <rPr>
        <b/>
        <sz val="11"/>
        <color rgb="FF4472C4"/>
        <rFont val="Calibri"/>
        <family val="2"/>
      </rPr>
      <t xml:space="preserve">personnel time </t>
    </r>
    <r>
      <rPr>
        <sz val="11"/>
        <color rgb="FF000000"/>
        <rFont val="Calibri"/>
        <family val="2"/>
      </rPr>
      <t>applied to this program? (Yes = 1, no = 3)</t>
    </r>
  </si>
  <si>
    <t>Are there appropriate processes, mechanisms or tools in place to track time/effort towards the program? You may want to ask what the timekeeping tools are etc.</t>
  </si>
  <si>
    <t>Does the organization have the ability to effectively select, train, monitor, and correct subrecipients, contractors, vendors working on the program?</t>
  </si>
  <si>
    <r>
      <t>b.</t>
    </r>
    <r>
      <rPr>
        <sz val="7"/>
        <color rgb="FF000000"/>
        <rFont val="Times New Roman"/>
        <family val="1"/>
      </rPr>
      <t xml:space="preserve">       </t>
    </r>
    <r>
      <rPr>
        <sz val="11"/>
        <color rgb="FF000000"/>
        <rFont val="Calibri"/>
        <family val="2"/>
      </rPr>
      <t>Does the organization have experience working with the external partner(s)?  (Yes = 1, no = 3)</t>
    </r>
  </si>
  <si>
    <t xml:space="preserve">Is this building on established partnerships or do functional working relationships still need to be established? </t>
  </si>
  <si>
    <r>
      <t>c.</t>
    </r>
    <r>
      <rPr>
        <sz val="7"/>
        <color rgb="FF000000"/>
        <rFont val="Times New Roman"/>
        <family val="1"/>
      </rPr>
      <t xml:space="preserve">       </t>
    </r>
    <r>
      <rPr>
        <sz val="11"/>
        <color rgb="FF000000"/>
        <rFont val="Calibri"/>
        <family val="2"/>
      </rPr>
      <t xml:space="preserve">Did the applicant acknowledge that they are responsible for the </t>
    </r>
    <r>
      <rPr>
        <b/>
        <sz val="11"/>
        <color rgb="FF000000"/>
        <rFont val="Calibri"/>
        <family val="2"/>
      </rPr>
      <t>performance</t>
    </r>
    <r>
      <rPr>
        <sz val="11"/>
        <color rgb="FF000000"/>
        <rFont val="Calibri"/>
        <family val="2"/>
      </rPr>
      <t xml:space="preserve"> of their subrecipient or other external partner and ensuring adequate</t>
    </r>
    <r>
      <rPr>
        <b/>
        <sz val="11"/>
        <color rgb="FF000000"/>
        <rFont val="Calibri"/>
        <family val="2"/>
      </rPr>
      <t xml:space="preserve"> monitoring</t>
    </r>
    <r>
      <rPr>
        <sz val="11"/>
        <color rgb="FF000000"/>
        <rFont val="Calibri"/>
        <family val="2"/>
      </rPr>
      <t>?  (Yes = 1, no = 3)</t>
    </r>
  </si>
  <si>
    <t>Are they aware that they are responsible for the program performance?</t>
  </si>
  <si>
    <r>
      <t xml:space="preserve">The organization has submitted </t>
    </r>
    <r>
      <rPr>
        <b/>
        <sz val="11"/>
        <color rgb="FFFF0000"/>
        <rFont val="Calibri"/>
        <family val="2"/>
      </rPr>
      <t>financial and</t>
    </r>
    <r>
      <rPr>
        <sz val="11"/>
        <color rgb="FF000000"/>
        <rFont val="Calibri"/>
        <family val="2"/>
      </rPr>
      <t xml:space="preserve"> </t>
    </r>
    <r>
      <rPr>
        <b/>
        <sz val="11"/>
        <color rgb="FFFF0000"/>
        <rFont val="Calibri"/>
        <family val="2"/>
      </rPr>
      <t xml:space="preserve">programmatic </t>
    </r>
    <r>
      <rPr>
        <sz val="11"/>
        <rFont val="Calibri"/>
        <family val="2"/>
      </rPr>
      <t>reporting timely and as required fo</t>
    </r>
    <r>
      <rPr>
        <sz val="11"/>
        <color rgb="FF000000"/>
        <rFont val="Calibri"/>
        <family val="2"/>
      </rPr>
      <t>r prior grant awards always (1), sometimes (2), rarely (3)</t>
    </r>
  </si>
  <si>
    <t>Have there been issues with reporting?</t>
  </si>
  <si>
    <t>a. Has someone been designated to oversee performance reporting for this program?  Is there segregation of duties to ensure accurate and validated reporting? (Yes = 1, no = 3)</t>
  </si>
  <si>
    <t>Does the organization have the resources to adequately meet reporting requirements? Have they identified someone who will be responsible for them?</t>
  </si>
  <si>
    <t>b. Are staff preparing reports familiar with program requirements, deliverables, and outcomes? Note that new hires in need of training are always high risk. (Yes = 1, no = 3)</t>
  </si>
  <si>
    <t>Will they need T/A or training on reporting or do they have experience?</t>
  </si>
  <si>
    <t>c. Are there mechanisms in place to ensure data accuracy and integrity? (Yes = 1, no = 3)</t>
  </si>
  <si>
    <t>How are the data points collected, verified and reported?</t>
  </si>
  <si>
    <t>Customized units per question</t>
  </si>
  <si>
    <t>Identify the  sources of funding to your organization as an approximate percentage of gross revenue.</t>
  </si>
  <si>
    <t>Number</t>
  </si>
  <si>
    <t>Ability to effectively implement requirements</t>
  </si>
  <si>
    <t>Reporting</t>
  </si>
  <si>
    <t xml:space="preserve">          This survey will be used to inform the programmatic risk assessment which is required for each award in any grant program covered by GATA.</t>
  </si>
  <si>
    <t>GATA ID (or UEI#)</t>
  </si>
  <si>
    <t>What is your organization's approximate gross revenue for last fiscal year?  The total amount of revenue received from normal operations before any deductions for expenses or costs.</t>
  </si>
  <si>
    <t>Does your organization have written policies and procedures that ensure performance is monitored for all sub-awardees of funds?  (Y/N)</t>
  </si>
  <si>
    <t xml:space="preserve">                                                                Enter data in the orange cells.</t>
  </si>
  <si>
    <r>
      <t xml:space="preserve">During the last two fiscal years, has the institution submitted project financial and performance reports on time? </t>
    </r>
    <r>
      <rPr>
        <b/>
        <sz val="11"/>
        <color theme="1"/>
        <rFont val="Calibri"/>
        <family val="2"/>
        <scheme val="minor"/>
      </rPr>
      <t>Choose</t>
    </r>
    <r>
      <rPr>
        <sz val="11"/>
        <color theme="1"/>
        <rFont val="Calibri"/>
        <family val="2"/>
        <scheme val="minor"/>
      </rPr>
      <t xml:space="preserve"> always, sometimes , or rarely and answer in column D.</t>
    </r>
  </si>
  <si>
    <t>Comments (optional)</t>
  </si>
  <si>
    <t>Business unit income (tuition, services, etc.)</t>
  </si>
  <si>
    <t>What percentage of program staff will need to be hired for this program's operation? Convert to FTEs then divide onboard by full program staffing.  For example, 1 FTE on board + .5 FTE not hired = .5/1.5 or .33 (33% need to be hired)</t>
  </si>
  <si>
    <t>Uses G16 and G33 for rating</t>
  </si>
  <si>
    <r>
      <t>a.      How dependent is the recipient on external partners (through</t>
    </r>
    <r>
      <rPr>
        <b/>
        <sz val="11"/>
        <rFont val="Calibri"/>
        <family val="2"/>
      </rPr>
      <t xml:space="preserve"> contracts, procurements or subgranting</t>
    </r>
    <r>
      <rPr>
        <sz val="11"/>
        <rFont val="Calibri"/>
        <family val="2"/>
      </rPr>
      <t>) to meet program goals and performance? (Very = 3, somewhat/slight = 2, insignificant = 1)</t>
    </r>
  </si>
  <si>
    <t>Uses answer to question 12 (Y/N)</t>
  </si>
  <si>
    <t>Calculations &amp; Notes</t>
  </si>
  <si>
    <t>Uses answer to question 14 (Y/N)</t>
  </si>
  <si>
    <t>Uses answer to question 13 (Y/N)</t>
  </si>
  <si>
    <t>G46 is answer from question 11</t>
  </si>
  <si>
    <t>Uses answer to question 10 (Y/N)</t>
  </si>
  <si>
    <t>Uses answer to question 9 (Y/N)</t>
  </si>
  <si>
    <t>G40 is the ratio of outsourced $ (from Question 8) to grant funds</t>
  </si>
  <si>
    <t>Uses answer to question 7</t>
  </si>
  <si>
    <t>Uses question 6 and value in G15 (ratio of grant funds/total revenue)</t>
  </si>
  <si>
    <t>Uses G15 for rating</t>
  </si>
  <si>
    <t>G33 converts percent to be hired to a suitable score for risk scoring (from Question 6)</t>
  </si>
  <si>
    <t>G31 evaluates number of years experience of leadership (from Question 5)</t>
  </si>
  <si>
    <t>G29 evaluates number of years experience with this grant or similar (from Question 4)</t>
  </si>
  <si>
    <t>Make assumptions considering results of prior monitoring  (active monitoring and closeout monitoring) &amp; other experience</t>
  </si>
  <si>
    <t>GATA system download used to evaluate ICQ</t>
  </si>
  <si>
    <t>(Uses Question 3) G16,H16,I16 and J16 calcuate ratio of revenue sources to gross revenues; K counts number of those &gt; .1</t>
  </si>
  <si>
    <t>Uses question 2 &amp; 3 see next row</t>
  </si>
  <si>
    <t xml:space="preserve"> G15 value calculates ratio of funds applied for/gross revenue (questions 1 &amp; 2)</t>
  </si>
  <si>
    <t>If gray then calculations in cell</t>
  </si>
  <si>
    <t>Average</t>
  </si>
  <si>
    <t>Score (Row 46)</t>
  </si>
  <si>
    <t>Score (Row 29)</t>
  </si>
  <si>
    <t>Score (Row 31)</t>
  </si>
  <si>
    <t>Score (Row 23)</t>
  </si>
  <si>
    <t>Score (Row 24)</t>
  </si>
  <si>
    <t>Score (Row 18)</t>
  </si>
  <si>
    <t>Funding applying for in this grant award:</t>
  </si>
  <si>
    <t>ENTER DATA INTO THE GREEN SHADED CELLS</t>
  </si>
  <si>
    <t>Choose from list in question.</t>
  </si>
  <si>
    <t>How many years experience do you (the applicant) have with this grant program?</t>
  </si>
  <si>
    <t>Always</t>
  </si>
  <si>
    <t>Sometimes</t>
  </si>
  <si>
    <t>Rarely</t>
  </si>
  <si>
    <t>Yes</t>
  </si>
  <si>
    <t>No</t>
  </si>
  <si>
    <t>Does the organization have a time and effort system to track program-specific work performed? (Yes/No)</t>
  </si>
  <si>
    <t>Does the organization have experience working with external partner(s)?  (Yes/No)</t>
  </si>
  <si>
    <t>Does your institution have written policies and procedures that guide program delivery, outcome tracking, reporting mechanisms and management of grant terms? (Yes/No)</t>
  </si>
  <si>
    <t>Does your institution have mechanisms that guide program delivery for data accuracy and validity? (Yes/No)</t>
  </si>
  <si>
    <t>Grantee Instructions for the ICCB Programmatic Risk Assessment (PRA)</t>
  </si>
  <si>
    <t>·        The PRA will be used in conjunction with the fiscal and administrative risk assessment, which is also known as the internal control questionnaire (ICQ); that assessment is submitted once annually by the organization, typically in March, on the Illinois Grantee Portal.</t>
  </si>
  <si>
    <t>·        Non-numeric responses (questions 9, 10, 11) can be selected from drop down menus in the response cells.</t>
  </si>
  <si>
    <t>·        Non-numeric responses must be entered exactly as options are presented. For example, entering “Y” or “N” in a Yes/No field will return an error.</t>
  </si>
  <si>
    <t>·        The PRA is required for ICCB's compliance with Grant Accountability and Transparency Act regulations.</t>
  </si>
  <si>
    <t>·        When completing the PRA, work with the appropriate staff from across your institution; some information will be known by programmatic staff while some information may be needed from fiscal staff.</t>
  </si>
  <si>
    <t>·        The data type of your response is listed in a gray box above the orange section where the response is entered.</t>
  </si>
  <si>
    <t>·        This PRA will be required for each grant award that the organization applies to receive; program specific questions are in the assessment.</t>
  </si>
  <si>
    <t>·        The PRA may be conducted with a grant application or at another time pre-award.</t>
  </si>
  <si>
    <t>Fill in responses where there are orange fields.  There are two orange fields in the middle column (column C) that are optional.</t>
  </si>
  <si>
    <t>Please transmit the completed survey to iccb.grantpayments@illinois.gov and other email as further instructed.</t>
  </si>
  <si>
    <t>Other (specify:_________Explain here_____________________________________________________________________________)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</si>
</sst>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9" x14ac:knownFonts="1">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i/>
      <sz val="11"/>
      <color rgb="FF7F7F7F"/>
      <name val="Calibri"/>
      <family val="2"/>
      <scheme val="minor"/>
    </font>
    <font>
      <sz val="11"/>
      <name val="Calibri"/>
      <family val="2"/>
      <scheme val="minor"/>
    </font>
    <font>
      <b/>
      <sz val="11"/>
      <color theme="1"/>
      <name val="Calibri"/>
      <family val="2"/>
      <scheme val="minor"/>
    </font>
    <font>
      <b/>
      <sz val="11"/>
      <color theme="4"/>
      <name val="Calibri"/>
      <family val="2"/>
      <scheme val="minor"/>
    </font>
    <font>
      <b/>
      <sz val="11"/>
      <name val="Calibri"/>
      <family val="2"/>
      <scheme val="minor"/>
    </font>
    <font>
      <sz val="11"/>
      <color rgb="FF000000"/>
      <name val="Calibri"/>
      <family val="2"/>
    </font>
    <font>
      <sz val="11"/>
      <color rgb="FF000000"/>
      <name val="Calibri"/>
      <family val="2"/>
      <charset val="1"/>
    </font>
    <font>
      <b/>
      <sz val="13"/>
      <color rgb="FF44546A"/>
      <name val="Calibri"/>
      <family val="2"/>
    </font>
    <font>
      <i/>
      <sz val="11"/>
      <color rgb="FF7F7F7F"/>
      <name val="Calibri"/>
      <family val="2"/>
    </font>
    <font>
      <b/>
      <sz val="15"/>
      <color rgb="FF44546A"/>
      <name val="Calibri"/>
      <family val="2"/>
    </font>
    <font>
      <b/>
      <sz val="11"/>
      <color rgb="FF44546A"/>
      <name val="Calibri"/>
      <family val="2"/>
    </font>
    <font>
      <b/>
      <sz val="11"/>
      <color rgb="FF000000"/>
      <name val="Calibri"/>
      <family val="2"/>
    </font>
    <font>
      <sz val="11"/>
      <color rgb="FFFF0000"/>
      <name val="Calibri"/>
      <family val="2"/>
    </font>
    <font>
      <b/>
      <sz val="11"/>
      <color rgb="FF4472C4"/>
      <name val="Calibri"/>
      <family val="2"/>
    </font>
    <font>
      <sz val="7"/>
      <color rgb="FF000000"/>
      <name val="Times New Roman"/>
      <family val="1"/>
    </font>
    <font>
      <b/>
      <sz val="11"/>
      <color rgb="FFFF0000"/>
      <name val="Calibri"/>
      <family val="2"/>
    </font>
    <font>
      <sz val="11"/>
      <name val="Calibri"/>
      <family val="2"/>
    </font>
    <font>
      <i/>
      <sz val="11"/>
      <color rgb="FF44546A"/>
      <name val="Calibri"/>
      <family val="2"/>
    </font>
    <font>
      <b/>
      <i/>
      <sz val="11"/>
      <color rgb="FF44546A"/>
      <name val="Calibri"/>
      <family val="2"/>
    </font>
    <font>
      <i/>
      <sz val="11"/>
      <color theme="1"/>
      <name val="Calibri"/>
      <family val="2"/>
      <scheme val="minor"/>
    </font>
    <font>
      <b/>
      <sz val="11"/>
      <name val="Calibri"/>
      <family val="2"/>
    </font>
    <font>
      <b/>
      <sz val="13"/>
      <name val="Calibri"/>
      <family val="2"/>
      <scheme val="minor"/>
    </font>
    <font>
      <b/>
      <i/>
      <sz val="14"/>
      <name val="Calibri"/>
      <family val="2"/>
    </font>
    <font>
      <sz val="14"/>
      <color theme="1"/>
      <name val="Calibri"/>
      <family val="2"/>
      <scheme val="minor"/>
    </font>
    <font>
      <sz val="12"/>
      <color rgb="FF000000"/>
      <name val="Verdana"/>
      <family val="2"/>
    </font>
  </fonts>
  <fills count="1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C000"/>
        <bgColor rgb="FF000000"/>
      </patternFill>
    </fill>
    <fill>
      <patternFill patternType="solid">
        <fgColor rgb="FFE2EFDA"/>
        <bgColor rgb="FF000000"/>
      </patternFill>
    </fill>
    <fill>
      <patternFill patternType="solid">
        <fgColor rgb="FFC65911"/>
        <bgColor rgb="FF000000"/>
      </patternFill>
    </fill>
    <fill>
      <patternFill patternType="solid">
        <fgColor rgb="FFFFC000"/>
        <bgColor indexed="64"/>
      </patternFill>
    </fill>
    <fill>
      <patternFill patternType="solid">
        <fgColor theme="9" tint="0.79998168889431442"/>
        <bgColor rgb="FF000000"/>
      </patternFill>
    </fill>
    <fill>
      <patternFill patternType="solid">
        <fgColor theme="1"/>
        <bgColor indexed="64"/>
      </patternFill>
    </fill>
    <fill>
      <patternFill patternType="solid">
        <fgColor theme="5"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9" tint="0.59999389629810485"/>
        <bgColor rgb="FF000000"/>
      </patternFill>
    </fill>
    <fill>
      <patternFill patternType="solid">
        <fgColor theme="9" tint="0.59999389629810485"/>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thin">
        <color theme="4" tint="0.59999389629810485"/>
      </bottom>
      <diagonal/>
    </border>
    <border>
      <left style="thin">
        <color indexed="64"/>
      </left>
      <right/>
      <top style="thin">
        <color indexed="64"/>
      </top>
      <bottom style="thin">
        <color indexed="64"/>
      </bottom>
      <diagonal/>
    </border>
    <border>
      <left style="thin">
        <color theme="4" tint="0.59999389629810485"/>
      </left>
      <right/>
      <top style="medium">
        <color theme="4" tint="0.59999389629810485"/>
      </top>
      <bottom/>
      <diagonal/>
    </border>
    <border>
      <left/>
      <right/>
      <top style="medium">
        <color theme="4" tint="0.59999389629810485"/>
      </top>
      <bottom/>
      <diagonal/>
    </border>
    <border>
      <left style="thin">
        <color indexed="64"/>
      </left>
      <right style="thin">
        <color indexed="64"/>
      </right>
      <top style="thin">
        <color indexed="64"/>
      </top>
      <bottom style="thin">
        <color indexed="64"/>
      </bottom>
      <diagonal/>
    </border>
    <border>
      <left style="medium">
        <color rgb="FFB4C6E7"/>
      </left>
      <right style="thin">
        <color rgb="FFB4C6E7"/>
      </right>
      <top style="medium">
        <color rgb="FFB4C6E7"/>
      </top>
      <bottom/>
      <diagonal/>
    </border>
    <border>
      <left/>
      <right/>
      <top style="medium">
        <color rgb="FFB4C6E7"/>
      </top>
      <bottom/>
      <diagonal/>
    </border>
    <border>
      <left style="medium">
        <color rgb="FFB4C6E7"/>
      </left>
      <right style="thin">
        <color rgb="FFB4C6E7"/>
      </right>
      <top/>
      <bottom style="medium">
        <color rgb="FFB4C6E7"/>
      </bottom>
      <diagonal/>
    </border>
    <border>
      <left/>
      <right/>
      <top/>
      <bottom style="medium">
        <color rgb="FFB4C6E7"/>
      </bottom>
      <diagonal/>
    </border>
    <border>
      <left/>
      <right/>
      <top style="thick">
        <color rgb="FFA2B8E1"/>
      </top>
      <bottom style="thin">
        <color rgb="FFB4C6E7"/>
      </bottom>
      <diagonal/>
    </border>
    <border>
      <left/>
      <right/>
      <top/>
      <bottom style="thick">
        <color rgb="FFA2B8E1"/>
      </bottom>
      <diagonal/>
    </border>
    <border>
      <left/>
      <right/>
      <top/>
      <bottom style="thin">
        <color rgb="FFB4C6E7"/>
      </bottom>
      <diagonal/>
    </border>
    <border>
      <left/>
      <right/>
      <top/>
      <bottom style="medium">
        <color rgb="FF8EA9DB"/>
      </bottom>
      <diagonal/>
    </border>
    <border>
      <left style="thin">
        <color rgb="FFB4C6E7"/>
      </left>
      <right/>
      <top style="thin">
        <color rgb="FFB4C6E7"/>
      </top>
      <bottom style="thick">
        <color rgb="FFA2B8E1"/>
      </bottom>
      <diagonal/>
    </border>
    <border>
      <left style="thin">
        <color rgb="FFB4C6E7"/>
      </left>
      <right/>
      <top/>
      <bottom/>
      <diagonal/>
    </border>
    <border>
      <left style="medium">
        <color rgb="FFB4C6E7"/>
      </left>
      <right/>
      <top style="medium">
        <color rgb="FFB4C6E7"/>
      </top>
      <bottom style="thick">
        <color rgb="FFA2B8E1"/>
      </bottom>
      <diagonal/>
    </border>
    <border>
      <left style="medium">
        <color rgb="FFB4C6E7"/>
      </left>
      <right/>
      <top/>
      <bottom style="medium">
        <color rgb="FF8EA9DB"/>
      </bottom>
      <diagonal/>
    </border>
    <border>
      <left style="medium">
        <color rgb="FFB4C6E7"/>
      </left>
      <right/>
      <top/>
      <bottom/>
      <diagonal/>
    </border>
    <border>
      <left style="medium">
        <color rgb="FFB4C6E7"/>
      </left>
      <right/>
      <top/>
      <bottom style="medium">
        <color rgb="FFB4C6E7"/>
      </bottom>
      <diagonal/>
    </border>
    <border>
      <left/>
      <right/>
      <top style="thick">
        <color rgb="FFA2B8E1"/>
      </top>
      <bottom/>
      <diagonal/>
    </border>
    <border>
      <left style="slantDashDot">
        <color auto="1"/>
      </left>
      <right/>
      <top style="slantDashDot">
        <color auto="1"/>
      </top>
      <bottom style="slantDashDot">
        <color auto="1"/>
      </bottom>
      <diagonal/>
    </border>
    <border>
      <left/>
      <right style="slantDashDot">
        <color auto="1"/>
      </right>
      <top style="slantDashDot">
        <color auto="1"/>
      </top>
      <bottom style="slantDashDot">
        <color auto="1"/>
      </bottom>
      <diagonal/>
    </border>
  </borders>
  <cellStyleXfs count="5">
    <xf numFmtId="0" fontId="0" fillId="0" borderId="0"/>
    <xf numFmtId="0" fontId="1" fillId="0" borderId="1" applyNumberFormat="0" applyFill="0" applyAlignment="0" applyProtection="0"/>
    <xf numFmtId="0" fontId="2" fillId="0" borderId="2" applyNumberFormat="0" applyAlignment="0" applyProtection="0"/>
    <xf numFmtId="0" fontId="3" fillId="0" borderId="3" applyNumberFormat="0" applyFill="0" applyAlignment="0" applyProtection="0"/>
    <xf numFmtId="0" fontId="4" fillId="0" borderId="0" applyNumberFormat="0" applyFill="0" applyBorder="0" applyAlignment="0" applyProtection="0"/>
  </cellStyleXfs>
  <cellXfs count="101">
    <xf numFmtId="0" fontId="0" fillId="0" borderId="0" xfId="0"/>
    <xf numFmtId="0" fontId="0" fillId="0" borderId="0" xfId="0" applyAlignment="1">
      <alignment wrapText="1"/>
    </xf>
    <xf numFmtId="0" fontId="3" fillId="0" borderId="3" xfId="3" applyFill="1"/>
    <xf numFmtId="0" fontId="4" fillId="0" borderId="0" xfId="4" applyFill="1" applyBorder="1" applyAlignment="1">
      <alignment wrapText="1"/>
    </xf>
    <xf numFmtId="0" fontId="0" fillId="0" borderId="0" xfId="0" applyAlignment="1">
      <alignment vertical="center" wrapText="1"/>
    </xf>
    <xf numFmtId="0" fontId="2" fillId="0" borderId="2" xfId="2" applyAlignment="1">
      <alignment wrapText="1"/>
    </xf>
    <xf numFmtId="0" fontId="1" fillId="0" borderId="1" xfId="1" applyAlignment="1">
      <alignment wrapText="1"/>
    </xf>
    <xf numFmtId="0" fontId="0" fillId="0" borderId="0" xfId="0" applyAlignment="1">
      <alignment horizontal="left" vertical="center"/>
    </xf>
    <xf numFmtId="0" fontId="2" fillId="0" borderId="2" xfId="2"/>
    <xf numFmtId="0" fontId="0" fillId="0" borderId="4" xfId="0" applyBorder="1"/>
    <xf numFmtId="0" fontId="5" fillId="0" borderId="0" xfId="0" applyFont="1" applyAlignment="1">
      <alignment vertical="center" wrapText="1"/>
    </xf>
    <xf numFmtId="0" fontId="7" fillId="0" borderId="0" xfId="0" applyFont="1" applyAlignment="1">
      <alignment horizontal="left" vertical="center" wrapText="1"/>
    </xf>
    <xf numFmtId="0" fontId="0" fillId="0" borderId="0" xfId="0" applyAlignment="1" applyProtection="1">
      <alignment wrapText="1"/>
      <protection locked="0"/>
    </xf>
    <xf numFmtId="0" fontId="0" fillId="0" borderId="0" xfId="0" applyProtection="1">
      <protection locked="0"/>
    </xf>
    <xf numFmtId="0" fontId="4" fillId="0" borderId="0" xfId="4" applyFill="1" applyBorder="1" applyAlignment="1" applyProtection="1">
      <alignment wrapText="1"/>
      <protection locked="0"/>
    </xf>
    <xf numFmtId="0" fontId="9" fillId="0" borderId="0" xfId="0" applyFont="1"/>
    <xf numFmtId="0" fontId="9" fillId="0" borderId="9" xfId="0" applyFont="1" applyBorder="1"/>
    <xf numFmtId="0" fontId="11" fillId="0" borderId="10" xfId="0" applyFont="1" applyBorder="1" applyAlignment="1">
      <alignment wrapText="1"/>
    </xf>
    <xf numFmtId="0" fontId="9" fillId="0" borderId="11" xfId="0" applyFont="1" applyBorder="1"/>
    <xf numFmtId="0" fontId="9" fillId="4" borderId="12" xfId="0" applyFont="1" applyFill="1" applyBorder="1" applyAlignment="1">
      <alignment wrapText="1"/>
    </xf>
    <xf numFmtId="0" fontId="9" fillId="0" borderId="0" xfId="0" applyFont="1" applyAlignment="1">
      <alignment wrapText="1"/>
    </xf>
    <xf numFmtId="0" fontId="12" fillId="0" borderId="0" xfId="0" applyFont="1" applyAlignment="1">
      <alignment wrapText="1"/>
    </xf>
    <xf numFmtId="0" fontId="13" fillId="0" borderId="0" xfId="0" applyFont="1"/>
    <xf numFmtId="0" fontId="13" fillId="0" borderId="0" xfId="0" applyFont="1" applyAlignment="1">
      <alignment wrapText="1"/>
    </xf>
    <xf numFmtId="0" fontId="11" fillId="0" borderId="0" xfId="0" applyFont="1"/>
    <xf numFmtId="0" fontId="11" fillId="0" borderId="0" xfId="0" applyFont="1" applyAlignment="1">
      <alignment wrapText="1"/>
    </xf>
    <xf numFmtId="0" fontId="11" fillId="0" borderId="14" xfId="0" applyFont="1" applyBorder="1"/>
    <xf numFmtId="0" fontId="11" fillId="0" borderId="14" xfId="0" applyFont="1" applyBorder="1" applyAlignment="1">
      <alignment wrapText="1"/>
    </xf>
    <xf numFmtId="0" fontId="14" fillId="0" borderId="0" xfId="0" applyFont="1"/>
    <xf numFmtId="0" fontId="9" fillId="4" borderId="0" xfId="0" applyFont="1" applyFill="1"/>
    <xf numFmtId="0" fontId="12" fillId="0" borderId="15" xfId="0" applyFont="1" applyBorder="1" applyAlignment="1">
      <alignment wrapText="1"/>
    </xf>
    <xf numFmtId="0" fontId="14" fillId="0" borderId="16" xfId="0" applyFont="1" applyBorder="1"/>
    <xf numFmtId="0" fontId="16" fillId="0" borderId="0" xfId="0" applyFont="1" applyAlignment="1">
      <alignment wrapText="1"/>
    </xf>
    <xf numFmtId="0" fontId="9" fillId="6" borderId="0" xfId="0" applyFont="1" applyFill="1"/>
    <xf numFmtId="0" fontId="12" fillId="0" borderId="16" xfId="0" applyFont="1" applyBorder="1" applyAlignment="1">
      <alignment wrapText="1"/>
    </xf>
    <xf numFmtId="0" fontId="16" fillId="0" borderId="13" xfId="0" applyFont="1" applyBorder="1" applyAlignment="1">
      <alignment wrapText="1"/>
    </xf>
    <xf numFmtId="0" fontId="9" fillId="0" borderId="15" xfId="0" applyFont="1" applyBorder="1" applyAlignment="1">
      <alignment wrapText="1"/>
    </xf>
    <xf numFmtId="0" fontId="9" fillId="4" borderId="15" xfId="0" applyFont="1" applyFill="1" applyBorder="1"/>
    <xf numFmtId="0" fontId="11" fillId="0" borderId="17" xfId="0" applyFont="1" applyBorder="1"/>
    <xf numFmtId="0" fontId="14" fillId="0" borderId="18" xfId="0" applyFont="1" applyBorder="1"/>
    <xf numFmtId="0" fontId="11" fillId="0" borderId="19" xfId="0" applyFont="1" applyBorder="1"/>
    <xf numFmtId="0" fontId="14" fillId="0" borderId="20" xfId="0" applyFont="1" applyBorder="1"/>
    <xf numFmtId="0" fontId="14" fillId="0" borderId="21" xfId="0" applyFont="1" applyBorder="1"/>
    <xf numFmtId="0" fontId="9" fillId="0" borderId="21" xfId="0" applyFont="1" applyBorder="1"/>
    <xf numFmtId="0" fontId="9" fillId="0" borderId="22" xfId="0" applyFont="1" applyBorder="1"/>
    <xf numFmtId="0" fontId="12" fillId="0" borderId="0" xfId="0" applyFont="1"/>
    <xf numFmtId="0" fontId="21" fillId="0" borderId="0" xfId="0" applyFont="1" applyAlignment="1">
      <alignment wrapText="1"/>
    </xf>
    <xf numFmtId="0" fontId="15" fillId="0" borderId="0" xfId="0" applyFont="1" applyAlignment="1">
      <alignment wrapText="1"/>
    </xf>
    <xf numFmtId="0" fontId="15" fillId="4" borderId="5" xfId="0" applyFont="1" applyFill="1" applyBorder="1" applyAlignment="1">
      <alignment wrapText="1"/>
    </xf>
    <xf numFmtId="0" fontId="22" fillId="0" borderId="0" xfId="0" applyFont="1" applyAlignment="1">
      <alignment wrapText="1"/>
    </xf>
    <xf numFmtId="0" fontId="9" fillId="8" borderId="12" xfId="0" applyFont="1" applyFill="1" applyBorder="1" applyAlignment="1">
      <alignment wrapText="1"/>
    </xf>
    <xf numFmtId="0" fontId="9" fillId="0" borderId="0" xfId="0" applyFont="1" applyAlignment="1">
      <alignment horizontal="right"/>
    </xf>
    <xf numFmtId="0" fontId="9" fillId="5" borderId="0" xfId="0" applyFont="1" applyFill="1" applyAlignment="1">
      <alignment wrapText="1"/>
    </xf>
    <xf numFmtId="0" fontId="14" fillId="0" borderId="0" xfId="0" applyFont="1" applyAlignment="1">
      <alignment wrapText="1"/>
    </xf>
    <xf numFmtId="0" fontId="20" fillId="0" borderId="0" xfId="0" applyFont="1" applyAlignment="1">
      <alignment wrapText="1"/>
    </xf>
    <xf numFmtId="0" fontId="0" fillId="10" borderId="0" xfId="0" applyFill="1"/>
    <xf numFmtId="0" fontId="9" fillId="11" borderId="0" xfId="0" applyFont="1" applyFill="1"/>
    <xf numFmtId="0" fontId="0" fillId="11" borderId="0" xfId="0" applyFill="1"/>
    <xf numFmtId="0" fontId="15" fillId="11" borderId="0" xfId="0" applyFont="1" applyFill="1"/>
    <xf numFmtId="0" fontId="3" fillId="12" borderId="3" xfId="3" applyFill="1" applyProtection="1"/>
    <xf numFmtId="0" fontId="11" fillId="11" borderId="24" xfId="0" applyFont="1" applyFill="1" applyBorder="1" applyAlignment="1">
      <alignment wrapText="1"/>
    </xf>
    <xf numFmtId="0" fontId="12" fillId="0" borderId="25" xfId="0" applyFont="1" applyBorder="1" applyAlignment="1">
      <alignment wrapText="1"/>
    </xf>
    <xf numFmtId="0" fontId="14" fillId="12" borderId="24" xfId="0" applyFont="1" applyFill="1" applyBorder="1"/>
    <xf numFmtId="0" fontId="12" fillId="0" borderId="23" xfId="0" applyFont="1" applyBorder="1" applyAlignment="1">
      <alignment wrapText="1"/>
    </xf>
    <xf numFmtId="0" fontId="3" fillId="12" borderId="24" xfId="3" applyFill="1" applyBorder="1" applyProtection="1"/>
    <xf numFmtId="0" fontId="3" fillId="0" borderId="24" xfId="3" applyFill="1" applyBorder="1" applyProtection="1"/>
    <xf numFmtId="0" fontId="0" fillId="7" borderId="8" xfId="0" applyFill="1" applyBorder="1" applyAlignment="1" applyProtection="1">
      <alignment vertical="center"/>
      <protection locked="0"/>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8" xfId="0" applyBorder="1" applyAlignment="1">
      <alignment horizontal="center" vertical="center"/>
    </xf>
    <xf numFmtId="0" fontId="5" fillId="0" borderId="8" xfId="0" applyFont="1" applyBorder="1" applyAlignment="1">
      <alignment horizontal="center" vertical="center" wrapText="1"/>
    </xf>
    <xf numFmtId="0" fontId="6" fillId="0" borderId="8" xfId="0" applyFont="1" applyBorder="1" applyAlignment="1">
      <alignment horizontal="center" vertical="center" wrapText="1"/>
    </xf>
    <xf numFmtId="0" fontId="0" fillId="0" borderId="8" xfId="0" applyBorder="1" applyAlignment="1">
      <alignment horizontal="left" vertical="center" wrapText="1"/>
    </xf>
    <xf numFmtId="0" fontId="0" fillId="0" borderId="8" xfId="0" applyBorder="1" applyAlignment="1">
      <alignment horizontal="center" vertical="center" wrapText="1"/>
    </xf>
    <xf numFmtId="0" fontId="0" fillId="3" borderId="8" xfId="0" applyFill="1" applyBorder="1" applyAlignment="1">
      <alignment horizontal="center" vertical="center" wrapText="1"/>
    </xf>
    <xf numFmtId="0" fontId="23" fillId="0" borderId="8" xfId="0" applyFont="1" applyBorder="1" applyAlignment="1">
      <alignment horizontal="center" vertical="center" wrapText="1"/>
    </xf>
    <xf numFmtId="0" fontId="9" fillId="0" borderId="8" xfId="0" applyFont="1" applyBorder="1" applyAlignment="1">
      <alignment horizontal="left" vertical="center" wrapText="1"/>
    </xf>
    <xf numFmtId="0" fontId="10" fillId="0" borderId="0" xfId="0" applyFont="1" applyAlignment="1">
      <alignment vertical="center"/>
    </xf>
    <xf numFmtId="0" fontId="0" fillId="0" borderId="8" xfId="0" applyBorder="1" applyAlignment="1">
      <alignment vertical="center" wrapText="1"/>
    </xf>
    <xf numFmtId="0" fontId="6" fillId="3" borderId="8" xfId="0" applyFont="1" applyFill="1" applyBorder="1" applyAlignment="1">
      <alignment horizontal="center" vertical="center"/>
    </xf>
    <xf numFmtId="0" fontId="0" fillId="9" borderId="8" xfId="0" applyFill="1" applyBorder="1" applyAlignment="1">
      <alignment horizontal="center" vertical="center"/>
    </xf>
    <xf numFmtId="0" fontId="6" fillId="2" borderId="8" xfId="0" applyFont="1" applyFill="1" applyBorder="1" applyAlignment="1">
      <alignment horizontal="center" vertical="center" wrapText="1"/>
    </xf>
    <xf numFmtId="0" fontId="6" fillId="2" borderId="8" xfId="0" applyFont="1" applyFill="1" applyBorder="1" applyAlignment="1">
      <alignment vertical="center"/>
    </xf>
    <xf numFmtId="0" fontId="6" fillId="3" borderId="8" xfId="0" applyFont="1" applyFill="1" applyBorder="1" applyAlignment="1">
      <alignment horizontal="center" vertical="center" wrapText="1"/>
    </xf>
    <xf numFmtId="0" fontId="2" fillId="0" borderId="0" xfId="2" applyBorder="1" applyAlignment="1" applyProtection="1">
      <alignment wrapText="1"/>
    </xf>
    <xf numFmtId="0" fontId="25" fillId="0" borderId="7" xfId="2" applyFont="1" applyBorder="1" applyAlignment="1" applyProtection="1">
      <alignment wrapText="1"/>
    </xf>
    <xf numFmtId="0" fontId="25" fillId="0" borderId="6" xfId="2" applyFont="1" applyBorder="1" applyAlignment="1" applyProtection="1">
      <alignment wrapText="1"/>
    </xf>
    <xf numFmtId="0" fontId="6" fillId="0" borderId="0" xfId="0" applyFont="1" applyAlignment="1">
      <alignment vertical="center"/>
    </xf>
    <xf numFmtId="0" fontId="9" fillId="13" borderId="0" xfId="0" applyFont="1" applyFill="1"/>
    <xf numFmtId="0" fontId="26" fillId="14" borderId="0" xfId="0" applyFont="1" applyFill="1" applyAlignment="1">
      <alignment wrapText="1"/>
    </xf>
    <xf numFmtId="0" fontId="0" fillId="7" borderId="8" xfId="0" applyFill="1" applyBorder="1" applyAlignment="1" applyProtection="1">
      <alignment horizontal="center" vertical="center"/>
      <protection locked="0"/>
    </xf>
    <xf numFmtId="10" fontId="0" fillId="7" borderId="8" xfId="0" applyNumberFormat="1" applyFill="1" applyBorder="1" applyAlignment="1" applyProtection="1">
      <alignment horizontal="center" vertical="center"/>
      <protection locked="0"/>
    </xf>
    <xf numFmtId="0" fontId="0" fillId="7" borderId="8" xfId="0" applyFill="1" applyBorder="1" applyAlignment="1" applyProtection="1">
      <alignment horizontal="center" vertical="center" wrapText="1"/>
      <protection locked="0"/>
    </xf>
    <xf numFmtId="8" fontId="5" fillId="7" borderId="0" xfId="0" applyNumberFormat="1" applyFont="1" applyFill="1" applyAlignment="1" applyProtection="1">
      <alignment horizontal="center"/>
      <protection locked="0"/>
    </xf>
    <xf numFmtId="4" fontId="0" fillId="7" borderId="8" xfId="0" applyNumberFormat="1" applyFill="1" applyBorder="1" applyAlignment="1" applyProtection="1">
      <alignment horizontal="center" vertical="center"/>
      <protection locked="0"/>
    </xf>
    <xf numFmtId="0" fontId="0" fillId="7" borderId="8" xfId="0" applyFill="1" applyBorder="1" applyAlignment="1" applyProtection="1">
      <alignment vertical="center" wrapText="1"/>
      <protection locked="0"/>
    </xf>
    <xf numFmtId="0" fontId="27" fillId="0" borderId="0" xfId="0" applyFont="1"/>
    <xf numFmtId="0" fontId="27" fillId="0" borderId="0" xfId="0" applyFont="1" applyAlignment="1">
      <alignment vertical="top" wrapText="1"/>
    </xf>
    <xf numFmtId="0" fontId="27" fillId="0" borderId="0" xfId="0" applyFont="1" applyAlignment="1">
      <alignment wrapText="1"/>
    </xf>
    <xf numFmtId="0" fontId="28" fillId="7" borderId="8" xfId="0" applyFont="1" applyFill="1" applyBorder="1" applyAlignment="1" applyProtection="1">
      <alignment horizontal="center" vertical="center"/>
      <protection locked="0"/>
    </xf>
  </cellXfs>
  <cellStyles count="5">
    <cellStyle name="Explanatory Text" xfId="4" builtinId="53"/>
    <cellStyle name="Heading 1" xfId="1" builtinId="16"/>
    <cellStyle name="Heading 2" xfId="2" builtinId="17" customBuiltin="1"/>
    <cellStyle name="Heading 3" xfId="3" builtinId="1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09754-814A-4E48-9E44-9841F7975F46}">
  <sheetPr codeName="Sheet1"/>
  <dimension ref="A1:A35"/>
  <sheetViews>
    <sheetView zoomScale="160" zoomScaleNormal="160" zoomScaleSheetLayoutView="145" workbookViewId="0"/>
  </sheetViews>
  <sheetFormatPr defaultRowHeight="14.4" x14ac:dyDescent="0.3"/>
  <cols>
    <col min="1" max="1" width="112.109375" style="1" customWidth="1"/>
  </cols>
  <sheetData>
    <row r="1" spans="1:1" ht="20.399999999999999" thickBot="1" x14ac:dyDescent="0.45">
      <c r="A1" s="6" t="s">
        <v>0</v>
      </c>
    </row>
    <row r="2" spans="1:1" ht="15" thickTop="1" x14ac:dyDescent="0.3"/>
    <row r="3" spans="1:1" x14ac:dyDescent="0.3">
      <c r="A3" s="10" t="s">
        <v>1</v>
      </c>
    </row>
    <row r="4" spans="1:1" x14ac:dyDescent="0.3">
      <c r="A4" s="4"/>
    </row>
    <row r="5" spans="1:1" x14ac:dyDescent="0.3">
      <c r="A5" s="11" t="s">
        <v>2</v>
      </c>
    </row>
    <row r="6" spans="1:1" x14ac:dyDescent="0.3">
      <c r="A6" s="11"/>
    </row>
    <row r="7" spans="1:1" ht="57.6" x14ac:dyDescent="0.3">
      <c r="A7" s="11" t="s">
        <v>3</v>
      </c>
    </row>
    <row r="9" spans="1:1" ht="18" thickBot="1" x14ac:dyDescent="0.4">
      <c r="A9" s="5" t="s">
        <v>4</v>
      </c>
    </row>
    <row r="10" spans="1:1" ht="15" thickTop="1" x14ac:dyDescent="0.3"/>
    <row r="11" spans="1:1" x14ac:dyDescent="0.3">
      <c r="A11" s="1" t="s">
        <v>5</v>
      </c>
    </row>
    <row r="13" spans="1:1" ht="28.8" x14ac:dyDescent="0.3">
      <c r="A13" s="1" t="s">
        <v>6</v>
      </c>
    </row>
    <row r="15" spans="1:1" x14ac:dyDescent="0.3">
      <c r="A15" s="12"/>
    </row>
    <row r="16" spans="1:1" x14ac:dyDescent="0.3">
      <c r="A16" s="12"/>
    </row>
    <row r="17" spans="1:1" x14ac:dyDescent="0.3">
      <c r="A17" s="12"/>
    </row>
    <row r="18" spans="1:1" x14ac:dyDescent="0.3">
      <c r="A18" s="12"/>
    </row>
    <row r="19" spans="1:1" x14ac:dyDescent="0.3">
      <c r="A19" s="12"/>
    </row>
    <row r="20" spans="1:1" x14ac:dyDescent="0.3">
      <c r="A20" s="12"/>
    </row>
    <row r="21" spans="1:1" x14ac:dyDescent="0.3">
      <c r="A21" s="12"/>
    </row>
    <row r="22" spans="1:1" x14ac:dyDescent="0.3">
      <c r="A22" s="12"/>
    </row>
    <row r="23" spans="1:1" x14ac:dyDescent="0.3">
      <c r="A23" s="12"/>
    </row>
    <row r="24" spans="1:1" x14ac:dyDescent="0.3">
      <c r="A24" s="12"/>
    </row>
    <row r="25" spans="1:1" x14ac:dyDescent="0.3">
      <c r="A25" s="12"/>
    </row>
    <row r="26" spans="1:1" x14ac:dyDescent="0.3">
      <c r="A26" s="12"/>
    </row>
    <row r="27" spans="1:1" x14ac:dyDescent="0.3">
      <c r="A27" s="12"/>
    </row>
    <row r="28" spans="1:1" x14ac:dyDescent="0.3">
      <c r="A28" s="12"/>
    </row>
    <row r="29" spans="1:1" x14ac:dyDescent="0.3">
      <c r="A29" s="12"/>
    </row>
    <row r="30" spans="1:1" x14ac:dyDescent="0.3">
      <c r="A30" s="12"/>
    </row>
    <row r="31" spans="1:1" x14ac:dyDescent="0.3">
      <c r="A31" s="12"/>
    </row>
    <row r="32" spans="1:1" x14ac:dyDescent="0.3">
      <c r="A32" s="12"/>
    </row>
    <row r="33" spans="1:1" x14ac:dyDescent="0.3">
      <c r="A33" s="12"/>
    </row>
    <row r="34" spans="1:1" x14ac:dyDescent="0.3">
      <c r="A34" s="12"/>
    </row>
    <row r="35" spans="1:1" x14ac:dyDescent="0.3">
      <c r="A35" s="12"/>
    </row>
  </sheetData>
  <sheetProtection algorithmName="SHA-512" hashValue="aMyph2fnsplH7HDrUoYvIrta3uJqBmwA1AvzyOpf+xRvTFLbM4xxNZcMgUuZE8VzWDcL/l+kxUroOSAHDiF5IQ==" saltValue="n02nnoiNLUXEK1qn1sNEOQ==" spinCount="100000" sheet="1" objects="1" scenarios="1" formatCells="0"/>
  <customSheetViews>
    <customSheetView guid="{E9C004AE-C310-4F92-BAB5-6A58AA7CD775}" showPageBreaks="1" printArea="1">
      <selection activeCell="A14" sqref="A1:A14"/>
      <pageMargins left="0" right="0" top="0" bottom="0" header="0" footer="0"/>
      <pageSetup orientation="portrait" horizontalDpi="90" verticalDpi="90" r:id="rId1"/>
    </customSheetView>
    <customSheetView guid="{768B1881-4CC0-4D23-B619-DA7BC76ECC2E}" scale="145" showPageBreaks="1" printArea="1" view="pageBreakPreview">
      <selection activeCell="A12" sqref="A12"/>
      <pageMargins left="0" right="0" top="0" bottom="0" header="0" footer="0"/>
      <pageSetup orientation="portrait" horizontalDpi="90" verticalDpi="90" r:id="rId2"/>
    </customSheetView>
  </customSheetViews>
  <pageMargins left="0.7" right="0.7" top="0.75" bottom="0.75" header="0.3" footer="0.3"/>
  <pageSetup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1EB82-8529-4284-88D8-F5ACE9BA543A}">
  <sheetPr>
    <tabColor rgb="FF92D050"/>
  </sheetPr>
  <dimension ref="A1:A11"/>
  <sheetViews>
    <sheetView workbookViewId="0">
      <selection activeCell="A2" sqref="A2"/>
    </sheetView>
  </sheetViews>
  <sheetFormatPr defaultRowHeight="14.4" x14ac:dyDescent="0.3"/>
  <cols>
    <col min="1" max="1" width="195.77734375" customWidth="1"/>
  </cols>
  <sheetData>
    <row r="1" spans="1:1" ht="18" x14ac:dyDescent="0.35">
      <c r="A1" s="97" t="s">
        <v>142</v>
      </c>
    </row>
    <row r="2" spans="1:1" ht="18" x14ac:dyDescent="0.35">
      <c r="A2" s="97" t="s">
        <v>152</v>
      </c>
    </row>
    <row r="3" spans="1:1" ht="18" x14ac:dyDescent="0.35">
      <c r="A3" s="97" t="s">
        <v>151</v>
      </c>
    </row>
    <row r="4" spans="1:1" ht="18" x14ac:dyDescent="0.35">
      <c r="A4" s="97" t="s">
        <v>146</v>
      </c>
    </row>
    <row r="5" spans="1:1" ht="37.799999999999997" customHeight="1" x14ac:dyDescent="0.35">
      <c r="A5" s="99" t="s">
        <v>147</v>
      </c>
    </row>
    <row r="6" spans="1:1" ht="18" x14ac:dyDescent="0.35">
      <c r="A6" s="97" t="s">
        <v>148</v>
      </c>
    </row>
    <row r="7" spans="1:1" ht="18" x14ac:dyDescent="0.35">
      <c r="A7" s="97" t="s">
        <v>144</v>
      </c>
    </row>
    <row r="8" spans="1:1" ht="18" x14ac:dyDescent="0.35">
      <c r="A8" s="97" t="s">
        <v>145</v>
      </c>
    </row>
    <row r="9" spans="1:1" ht="36" customHeight="1" x14ac:dyDescent="0.3">
      <c r="A9" s="98" t="s">
        <v>143</v>
      </c>
    </row>
    <row r="10" spans="1:1" ht="18" x14ac:dyDescent="0.35">
      <c r="A10" s="97" t="s">
        <v>149</v>
      </c>
    </row>
    <row r="11" spans="1:1" ht="18" x14ac:dyDescent="0.35">
      <c r="A11" s="97" t="s">
        <v>150</v>
      </c>
    </row>
  </sheetData>
  <sheetProtection algorithmName="SHA-512" hashValue="nPI77Db0ovFiGk+7Eo73BMIYCCiYy9bASUSp99UVcv6/+CZBpM0P2ZByDMIvUd0srixLeqvAqUJE41zGe0plYA==" saltValue="M8z1iFkEeNKRNy50v7OQO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43BDB-793A-4A1B-B1C8-B941D14ADD59}">
  <sheetPr codeName="Sheet2"/>
  <dimension ref="A1:D43"/>
  <sheetViews>
    <sheetView tabSelected="1" zoomScaleNormal="100" workbookViewId="0">
      <selection activeCell="D25" sqref="D25"/>
    </sheetView>
  </sheetViews>
  <sheetFormatPr defaultColWidth="8.88671875" defaultRowHeight="14.4" x14ac:dyDescent="0.3"/>
  <cols>
    <col min="1" max="1" width="8.88671875" style="67"/>
    <col min="2" max="2" width="20.33203125" style="68" bestFit="1" customWidth="1"/>
    <col min="3" max="3" width="104.88671875" style="67" customWidth="1"/>
    <col min="4" max="4" width="29.109375" style="69" customWidth="1"/>
    <col min="5" max="5" width="8.88671875" style="67" customWidth="1"/>
    <col min="6" max="16384" width="8.88671875" style="67"/>
  </cols>
  <sheetData>
    <row r="1" spans="1:4" x14ac:dyDescent="0.3">
      <c r="A1" s="88" t="s">
        <v>91</v>
      </c>
    </row>
    <row r="2" spans="1:4" ht="15" thickBot="1" x14ac:dyDescent="0.35">
      <c r="A2" s="88"/>
      <c r="C2" s="67" t="s">
        <v>95</v>
      </c>
    </row>
    <row r="3" spans="1:4" ht="18" thickBot="1" x14ac:dyDescent="0.4">
      <c r="B3" s="87" t="s">
        <v>7</v>
      </c>
      <c r="C3" s="91"/>
    </row>
    <row r="4" spans="1:4" ht="35.4" thickBot="1" x14ac:dyDescent="0.4">
      <c r="B4" s="86" t="s">
        <v>8</v>
      </c>
      <c r="C4" s="91"/>
    </row>
    <row r="5" spans="1:4" ht="17.399999999999999" x14ac:dyDescent="0.35">
      <c r="B5" s="86" t="s">
        <v>92</v>
      </c>
      <c r="C5" s="100"/>
      <c r="D5" s="85"/>
    </row>
    <row r="6" spans="1:4" x14ac:dyDescent="0.3">
      <c r="B6" s="67"/>
      <c r="D6" s="67"/>
    </row>
    <row r="7" spans="1:4" x14ac:dyDescent="0.3">
      <c r="A7" s="82" t="s">
        <v>88</v>
      </c>
      <c r="B7" s="82" t="s">
        <v>10</v>
      </c>
      <c r="C7" s="83" t="s">
        <v>11</v>
      </c>
      <c r="D7" s="83" t="s">
        <v>86</v>
      </c>
    </row>
    <row r="8" spans="1:4" x14ac:dyDescent="0.3">
      <c r="D8" s="84" t="s">
        <v>12</v>
      </c>
    </row>
    <row r="9" spans="1:4" x14ac:dyDescent="0.3">
      <c r="A9" s="74">
        <v>1</v>
      </c>
      <c r="B9" s="74" t="s">
        <v>13</v>
      </c>
      <c r="C9" s="79" t="s">
        <v>14</v>
      </c>
      <c r="D9" s="94"/>
    </row>
    <row r="10" spans="1:4" x14ac:dyDescent="0.3">
      <c r="A10" s="74"/>
      <c r="B10" s="74"/>
      <c r="C10"/>
      <c r="D10" s="80" t="s">
        <v>15</v>
      </c>
    </row>
    <row r="11" spans="1:4" ht="28.8" x14ac:dyDescent="0.3">
      <c r="A11" s="72">
        <v>2</v>
      </c>
      <c r="B11" s="72" t="s">
        <v>16</v>
      </c>
      <c r="C11" s="79" t="s">
        <v>93</v>
      </c>
      <c r="D11" s="94"/>
    </row>
    <row r="12" spans="1:4" x14ac:dyDescent="0.3">
      <c r="A12" s="74"/>
      <c r="B12" s="72"/>
      <c r="C12" s="79"/>
      <c r="D12" s="80" t="s">
        <v>17</v>
      </c>
    </row>
    <row r="13" spans="1:4" x14ac:dyDescent="0.3">
      <c r="A13" s="72">
        <v>3</v>
      </c>
      <c r="B13" s="72" t="s">
        <v>16</v>
      </c>
      <c r="C13" s="67" t="s">
        <v>87</v>
      </c>
      <c r="D13" s="81"/>
    </row>
    <row r="14" spans="1:4" x14ac:dyDescent="0.3">
      <c r="A14" s="74"/>
      <c r="B14" s="74"/>
      <c r="C14" s="67" t="s">
        <v>98</v>
      </c>
      <c r="D14" s="92"/>
    </row>
    <row r="15" spans="1:4" x14ac:dyDescent="0.3">
      <c r="A15" s="74"/>
      <c r="B15" s="74"/>
      <c r="C15" s="67" t="s">
        <v>18</v>
      </c>
      <c r="D15" s="92"/>
    </row>
    <row r="16" spans="1:4" x14ac:dyDescent="0.3">
      <c r="A16" s="74"/>
      <c r="B16" s="74"/>
      <c r="C16" s="67" t="s">
        <v>19</v>
      </c>
      <c r="D16" s="92"/>
    </row>
    <row r="17" spans="1:4" ht="28.8" x14ac:dyDescent="0.3">
      <c r="A17" s="74"/>
      <c r="B17" s="74"/>
      <c r="C17" s="96" t="s">
        <v>153</v>
      </c>
      <c r="D17" s="92"/>
    </row>
    <row r="18" spans="1:4" x14ac:dyDescent="0.3">
      <c r="A18" s="74"/>
      <c r="B18" s="74"/>
      <c r="C18" s="79"/>
      <c r="D18" s="75" t="s">
        <v>20</v>
      </c>
    </row>
    <row r="19" spans="1:4" x14ac:dyDescent="0.3">
      <c r="A19" s="76">
        <v>4</v>
      </c>
      <c r="B19" s="76" t="s">
        <v>21</v>
      </c>
      <c r="C19" s="67" t="s">
        <v>132</v>
      </c>
      <c r="D19" s="95"/>
    </row>
    <row r="20" spans="1:4" x14ac:dyDescent="0.3">
      <c r="A20" s="74"/>
      <c r="B20" s="74"/>
      <c r="C20" s="79"/>
      <c r="D20" s="75" t="s">
        <v>20</v>
      </c>
    </row>
    <row r="21" spans="1:4" x14ac:dyDescent="0.3">
      <c r="A21" s="74">
        <v>5</v>
      </c>
      <c r="B21" s="74" t="s">
        <v>22</v>
      </c>
      <c r="C21" s="67" t="s">
        <v>23</v>
      </c>
      <c r="D21" s="95"/>
    </row>
    <row r="22" spans="1:4" x14ac:dyDescent="0.3">
      <c r="A22" s="74"/>
      <c r="B22" s="74"/>
      <c r="C22" s="73"/>
      <c r="D22" s="75" t="s">
        <v>24</v>
      </c>
    </row>
    <row r="23" spans="1:4" ht="28.8" x14ac:dyDescent="0.3">
      <c r="A23" s="72">
        <v>6</v>
      </c>
      <c r="B23" s="72" t="s">
        <v>25</v>
      </c>
      <c r="C23" s="73" t="s">
        <v>99</v>
      </c>
      <c r="D23" s="92"/>
    </row>
    <row r="24" spans="1:4" x14ac:dyDescent="0.3">
      <c r="A24" s="72">
        <v>7</v>
      </c>
      <c r="B24" s="72" t="s">
        <v>25</v>
      </c>
      <c r="C24" s="73" t="s">
        <v>138</v>
      </c>
      <c r="D24" s="93"/>
    </row>
    <row r="25" spans="1:4" x14ac:dyDescent="0.3">
      <c r="A25" s="74"/>
      <c r="B25" s="74"/>
      <c r="C25" s="73"/>
      <c r="D25" s="75" t="s">
        <v>26</v>
      </c>
    </row>
    <row r="26" spans="1:4" x14ac:dyDescent="0.3">
      <c r="A26" s="76">
        <v>8</v>
      </c>
      <c r="B26" s="76" t="s">
        <v>27</v>
      </c>
      <c r="C26" s="78" t="s">
        <v>28</v>
      </c>
      <c r="D26" s="94"/>
    </row>
    <row r="27" spans="1:4" x14ac:dyDescent="0.3">
      <c r="A27" s="74"/>
      <c r="B27" s="76"/>
      <c r="C27" s="73"/>
      <c r="D27" s="75" t="s">
        <v>29</v>
      </c>
    </row>
    <row r="28" spans="1:4" x14ac:dyDescent="0.3">
      <c r="A28" s="76">
        <v>9</v>
      </c>
      <c r="B28" s="76" t="s">
        <v>27</v>
      </c>
      <c r="C28" s="77" t="s">
        <v>139</v>
      </c>
      <c r="D28" s="93"/>
    </row>
    <row r="29" spans="1:4" x14ac:dyDescent="0.3">
      <c r="A29" s="74"/>
      <c r="B29" s="76"/>
      <c r="C29" s="73"/>
      <c r="D29" s="75" t="s">
        <v>29</v>
      </c>
    </row>
    <row r="30" spans="1:4" ht="28.8" x14ac:dyDescent="0.3">
      <c r="A30" s="76">
        <v>10</v>
      </c>
      <c r="B30" s="76" t="s">
        <v>27</v>
      </c>
      <c r="C30" s="73" t="s">
        <v>94</v>
      </c>
      <c r="D30" s="93"/>
    </row>
    <row r="31" spans="1:4" x14ac:dyDescent="0.3">
      <c r="A31" s="74"/>
      <c r="B31" s="74"/>
      <c r="C31" s="73"/>
      <c r="D31" s="75" t="s">
        <v>131</v>
      </c>
    </row>
    <row r="32" spans="1:4" ht="28.8" x14ac:dyDescent="0.3">
      <c r="A32" s="74">
        <v>11</v>
      </c>
      <c r="B32" s="74" t="s">
        <v>30</v>
      </c>
      <c r="C32" s="73" t="s">
        <v>96</v>
      </c>
      <c r="D32" s="91"/>
    </row>
    <row r="33" spans="1:4" x14ac:dyDescent="0.3">
      <c r="A33" s="74"/>
      <c r="B33" s="74"/>
      <c r="C33" s="73"/>
      <c r="D33" s="75" t="s">
        <v>29</v>
      </c>
    </row>
    <row r="34" spans="1:4" ht="28.8" x14ac:dyDescent="0.3">
      <c r="A34" s="72">
        <v>12</v>
      </c>
      <c r="B34" s="72" t="s">
        <v>31</v>
      </c>
      <c r="C34" s="73" t="s">
        <v>140</v>
      </c>
      <c r="D34" s="93"/>
    </row>
    <row r="35" spans="1:4" x14ac:dyDescent="0.3">
      <c r="A35" s="74"/>
      <c r="B35" s="72"/>
      <c r="C35" s="73"/>
      <c r="D35" s="75" t="s">
        <v>20</v>
      </c>
    </row>
    <row r="36" spans="1:4" ht="28.8" x14ac:dyDescent="0.3">
      <c r="A36" s="72">
        <v>13</v>
      </c>
      <c r="B36" s="72" t="s">
        <v>31</v>
      </c>
      <c r="C36" s="73" t="s">
        <v>32</v>
      </c>
      <c r="D36" s="95"/>
    </row>
    <row r="37" spans="1:4" x14ac:dyDescent="0.3">
      <c r="A37" s="74"/>
      <c r="B37" s="72"/>
      <c r="C37" s="73"/>
      <c r="D37" s="75" t="s">
        <v>29</v>
      </c>
    </row>
    <row r="38" spans="1:4" x14ac:dyDescent="0.3">
      <c r="A38" s="72">
        <v>14</v>
      </c>
      <c r="B38" s="72" t="s">
        <v>31</v>
      </c>
      <c r="C38" s="73" t="s">
        <v>141</v>
      </c>
      <c r="D38" s="93"/>
    </row>
    <row r="39" spans="1:4" x14ac:dyDescent="0.3">
      <c r="B39" s="71" t="s">
        <v>97</v>
      </c>
      <c r="C39" s="66"/>
      <c r="D39" s="70"/>
    </row>
    <row r="40" spans="1:4" x14ac:dyDescent="0.3">
      <c r="C40" s="68"/>
      <c r="D40" s="68"/>
    </row>
    <row r="41" spans="1:4" x14ac:dyDescent="0.3">
      <c r="C41" s="68"/>
      <c r="D41" s="68"/>
    </row>
    <row r="42" spans="1:4" x14ac:dyDescent="0.3">
      <c r="C42" s="68"/>
      <c r="D42" s="68"/>
    </row>
    <row r="43" spans="1:4" x14ac:dyDescent="0.3">
      <c r="C43" s="68"/>
      <c r="D43" s="68"/>
    </row>
  </sheetData>
  <sheetProtection algorithmName="SHA-512" hashValue="hq4emYfUNlSU+Y3LS17IbwCDtCIQteZVlQB+l7qFMH3HLUsVOkF5X19aMFJwUggCNwxfQ2P0yPNjF6c6WCcPBg==" saltValue="AMEjeo7w+aUfuYFH9qtZTA==" spinCount="100000" sheet="1" insertHyperlinks="0"/>
  <dataValidations count="3">
    <dataValidation type="decimal" allowBlank="1" showInputMessage="1" showErrorMessage="1" errorTitle="Number" error="Entry must be numeric." sqref="D9 D11 D14:D17 D26" xr:uid="{922208CB-116A-48CB-A733-441726781468}">
      <formula1>0</formula1>
      <formula2>1000000000</formula2>
    </dataValidation>
    <dataValidation type="decimal" allowBlank="1" showInputMessage="1" showErrorMessage="1" errorTitle="Numeric" error="Entry must be numeric." sqref="D19 D21 D36" xr:uid="{94C3DA3A-B562-4DB9-9CBB-BF68C21FA4D0}">
      <formula1>0</formula1>
      <formula2>1000000000</formula2>
    </dataValidation>
    <dataValidation type="decimal" allowBlank="1" showInputMessage="1" showErrorMessage="1" errorTitle="Percent" error="Must be between zero and one" sqref="D23" xr:uid="{7DC7F851-0AE6-47DE-A152-68D80718B700}">
      <formula1>0</formula1>
      <formula2>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showInputMessage="1" showErrorMessage="1" errorTitle="List" error="Select from list" xr:uid="{009AE11F-6486-4610-B523-FC5B94748170}">
          <x14:formula1>
            <xm:f>'PRA Job Aid'!$B$86:$B$88</xm:f>
          </x14:formula1>
          <xm:sqref>D32</xm:sqref>
        </x14:dataValidation>
        <x14:dataValidation type="list" showInputMessage="1" showErrorMessage="1" errorTitle="YN" error="Yes or No answer" xr:uid="{0AF208D4-5950-408E-B767-6495850A7373}">
          <x14:formula1>
            <xm:f>'PRA Job Aid'!$B$84:$B$85</xm:f>
          </x14:formula1>
          <xm:sqref>D24 D28 D30 D34 D38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3DD5B-E991-4983-B499-E83FF0DC5AF6}">
  <sheetPr codeName="Sheet3">
    <pageSetUpPr fitToPage="1"/>
  </sheetPr>
  <dimension ref="A1:L88"/>
  <sheetViews>
    <sheetView zoomScaleNormal="100" zoomScaleSheetLayoutView="130" workbookViewId="0">
      <pane ySplit="12" topLeftCell="A13" activePane="bottomLeft" state="frozen"/>
      <selection pane="bottomLeft"/>
    </sheetView>
  </sheetViews>
  <sheetFormatPr defaultColWidth="9.109375" defaultRowHeight="14.4" outlineLevelRow="1" outlineLevelCol="1" x14ac:dyDescent="0.3"/>
  <cols>
    <col min="1" max="1" width="4.44140625" customWidth="1"/>
    <col min="2" max="2" width="72.5546875" style="1" customWidth="1"/>
    <col min="3" max="3" width="12.5546875" style="1" customWidth="1"/>
    <col min="4" max="4" width="79.33203125" style="3" customWidth="1" outlineLevel="1"/>
    <col min="5" max="5" width="36.88671875" style="1" customWidth="1"/>
    <col min="6" max="6" width="31.109375" style="1" customWidth="1"/>
    <col min="7" max="7" width="18.6640625" style="13" customWidth="1"/>
  </cols>
  <sheetData>
    <row r="1" spans="1:12" ht="17.399999999999999" x14ac:dyDescent="0.35">
      <c r="A1" s="16" t="s">
        <v>33</v>
      </c>
      <c r="B1" s="17" t="s">
        <v>7</v>
      </c>
      <c r="C1" s="17" t="s">
        <v>9</v>
      </c>
      <c r="D1" s="17" t="s">
        <v>8</v>
      </c>
      <c r="E1" s="17" t="s">
        <v>34</v>
      </c>
      <c r="G1" s="15"/>
    </row>
    <row r="2" spans="1:12" ht="15" thickBot="1" x14ac:dyDescent="0.35">
      <c r="A2" s="18" t="s">
        <v>33</v>
      </c>
      <c r="B2" s="19" t="str">
        <f>IF('New PRA'!C3&lt;&gt;"",'New PRA'!C3,"")</f>
        <v/>
      </c>
      <c r="C2" s="19" t="str">
        <f>IF('New PRA'!C5&lt;&gt;"",'New PRA'!C5,"")</f>
        <v/>
      </c>
      <c r="D2" s="19" t="str">
        <f>IF('New PRA'!C4&lt;&gt;"",'New PRA'!C4,"")</f>
        <v/>
      </c>
      <c r="E2" s="50" t="s">
        <v>33</v>
      </c>
      <c r="G2" s="15"/>
    </row>
    <row r="3" spans="1:12" ht="20.399999999999999" thickBot="1" x14ac:dyDescent="0.45">
      <c r="A3" s="15"/>
      <c r="B3" s="51"/>
      <c r="C3" s="51" t="s">
        <v>129</v>
      </c>
      <c r="D3" s="19" t="str">
        <f>IF('New PRA'!D9&lt;&gt;"",'New PRA'!D9,"")</f>
        <v/>
      </c>
      <c r="E3" s="23"/>
      <c r="F3" s="20"/>
      <c r="G3" s="58" t="s">
        <v>121</v>
      </c>
    </row>
    <row r="4" spans="1:12" ht="19.8" x14ac:dyDescent="0.4">
      <c r="A4" s="22" t="s">
        <v>35</v>
      </c>
      <c r="B4" s="22"/>
      <c r="C4" s="23"/>
      <c r="D4" s="23"/>
      <c r="E4" s="23"/>
      <c r="F4" s="23"/>
      <c r="G4" s="15"/>
      <c r="H4" s="9"/>
    </row>
    <row r="5" spans="1:12" ht="19.8" hidden="1" outlineLevel="1" x14ac:dyDescent="0.4">
      <c r="A5" s="22"/>
      <c r="B5" s="20"/>
      <c r="C5" s="20"/>
      <c r="D5" s="21"/>
      <c r="E5" s="20"/>
      <c r="F5" s="20"/>
      <c r="G5" s="15"/>
    </row>
    <row r="6" spans="1:12" ht="43.2" hidden="1" outlineLevel="1" x14ac:dyDescent="0.3">
      <c r="A6" s="45"/>
      <c r="B6" s="46" t="s">
        <v>36</v>
      </c>
      <c r="C6" s="47"/>
      <c r="D6" s="21"/>
      <c r="E6" s="20"/>
      <c r="F6" s="20"/>
      <c r="G6" s="15"/>
    </row>
    <row r="7" spans="1:12" ht="28.8" hidden="1" outlineLevel="1" x14ac:dyDescent="0.3">
      <c r="A7" s="45"/>
      <c r="B7" s="48" t="s">
        <v>37</v>
      </c>
      <c r="C7" s="47"/>
      <c r="D7" s="21"/>
      <c r="E7" s="20"/>
      <c r="F7" s="20"/>
      <c r="G7" s="15"/>
    </row>
    <row r="8" spans="1:12" hidden="1" outlineLevel="1" x14ac:dyDescent="0.3">
      <c r="A8" s="45"/>
      <c r="B8" s="46"/>
      <c r="C8" s="47"/>
      <c r="D8" s="21"/>
      <c r="E8" s="20"/>
      <c r="F8" s="20"/>
      <c r="G8" s="15"/>
    </row>
    <row r="9" spans="1:12" hidden="1" outlineLevel="1" x14ac:dyDescent="0.3">
      <c r="A9" s="45"/>
      <c r="B9" s="21"/>
      <c r="C9" s="20"/>
      <c r="D9" s="21"/>
      <c r="E9" s="20"/>
      <c r="F9" s="20"/>
      <c r="G9" s="15"/>
    </row>
    <row r="10" spans="1:12" ht="28.8" hidden="1" outlineLevel="1" x14ac:dyDescent="0.3">
      <c r="A10" s="45"/>
      <c r="B10" s="49" t="s">
        <v>38</v>
      </c>
      <c r="C10" s="20"/>
      <c r="D10" s="21"/>
      <c r="E10" s="20"/>
      <c r="F10" s="20"/>
      <c r="G10" s="15"/>
    </row>
    <row r="11" spans="1:12" ht="18" collapsed="1" x14ac:dyDescent="0.35">
      <c r="A11" s="15"/>
      <c r="B11" s="20"/>
      <c r="C11" s="20"/>
      <c r="D11" s="90" t="s">
        <v>130</v>
      </c>
      <c r="E11" s="20"/>
      <c r="F11" s="20"/>
      <c r="G11" s="15"/>
    </row>
    <row r="12" spans="1:12" ht="34.799999999999997" x14ac:dyDescent="0.35">
      <c r="A12" s="24" t="s">
        <v>39</v>
      </c>
      <c r="B12" s="24"/>
      <c r="C12" s="25" t="s">
        <v>40</v>
      </c>
      <c r="D12" s="21" t="s">
        <v>41</v>
      </c>
      <c r="E12" s="25" t="s">
        <v>42</v>
      </c>
      <c r="F12" s="25" t="s">
        <v>43</v>
      </c>
      <c r="G12" s="25" t="s">
        <v>103</v>
      </c>
    </row>
    <row r="13" spans="1:12" ht="18" thickBot="1" x14ac:dyDescent="0.4">
      <c r="A13" s="24"/>
      <c r="B13" s="25"/>
      <c r="C13" s="25"/>
      <c r="D13" s="21"/>
      <c r="E13" s="20"/>
      <c r="F13" s="20"/>
      <c r="G13" s="15"/>
    </row>
    <row r="14" spans="1:12" ht="18" thickBot="1" x14ac:dyDescent="0.4">
      <c r="A14" s="26" t="s">
        <v>16</v>
      </c>
      <c r="B14" s="24"/>
      <c r="C14" s="60" t="str">
        <f>IFERROR(ROUND(AVERAGE(C15:C16),0),"ERR")</f>
        <v>ERR</v>
      </c>
      <c r="D14" s="61" t="s">
        <v>122</v>
      </c>
      <c r="E14" s="25" t="s">
        <v>33</v>
      </c>
      <c r="F14" s="25" t="s">
        <v>33</v>
      </c>
      <c r="G14" s="15"/>
    </row>
    <row r="15" spans="1:12" ht="30" customHeight="1" thickTop="1" x14ac:dyDescent="0.3">
      <c r="A15" s="28"/>
      <c r="B15" s="20" t="s">
        <v>44</v>
      </c>
      <c r="C15" s="29" t="str">
        <f>IF(G15="","",IF(G15&lt;0.2,1,IF(G15&lt;0.5,2,3)))</f>
        <v/>
      </c>
      <c r="D15" s="30" t="s">
        <v>45</v>
      </c>
      <c r="E15" s="52"/>
      <c r="F15" s="52"/>
      <c r="G15" s="56" t="str">
        <f>IF('New PRA'!D11="","",'New PRA'!D9/'New PRA'!D11)</f>
        <v/>
      </c>
      <c r="H15" t="s">
        <v>120</v>
      </c>
    </row>
    <row r="16" spans="1:12" ht="30" customHeight="1" x14ac:dyDescent="0.3">
      <c r="A16" s="28"/>
      <c r="B16" s="20" t="s">
        <v>46</v>
      </c>
      <c r="C16" s="29" t="str" cm="1">
        <f t="array" ref="C16">IF(K16="","",_xlfn.SWITCH(K16,4,1,3,1,2,2,1,3,0))</f>
        <v/>
      </c>
      <c r="D16" s="21" t="s">
        <v>47</v>
      </c>
      <c r="E16" s="52"/>
      <c r="F16" s="52"/>
      <c r="G16" s="56" t="str">
        <f>IF('New PRA'!D11="","",'New PRA'!D14/'New PRA'!D11)</f>
        <v/>
      </c>
      <c r="H16" s="57" t="str">
        <f>IF('New PRA'!D11="","",'New PRA'!D15/'New PRA'!D11)</f>
        <v/>
      </c>
      <c r="I16" s="57" t="str">
        <f>IF('New PRA'!D11="","",'New PRA'!D16/'New PRA'!D11)</f>
        <v/>
      </c>
      <c r="J16" s="57" t="str">
        <f>IF('New PRA'!D11="","",'New PRA'!D17/'New PRA'!D11)</f>
        <v/>
      </c>
      <c r="K16" s="57" t="str">
        <f>IF(COUNTIF(G16:I16,"&gt;.1")=0,"",COUNTIF(G16:I16,"&gt;.1"))</f>
        <v/>
      </c>
      <c r="L16" t="s">
        <v>119</v>
      </c>
    </row>
    <row r="17" spans="1:8" ht="15" thickBot="1" x14ac:dyDescent="0.35">
      <c r="A17" s="28"/>
      <c r="B17" s="20"/>
      <c r="C17" s="20"/>
      <c r="D17" s="21"/>
      <c r="E17" s="20"/>
      <c r="F17" s="20"/>
      <c r="G17" s="15" t="s">
        <v>118</v>
      </c>
    </row>
    <row r="18" spans="1:8" ht="18" thickBot="1" x14ac:dyDescent="0.4">
      <c r="A18" s="26" t="s">
        <v>48</v>
      </c>
      <c r="B18" s="24"/>
      <c r="C18" s="62" t="str">
        <f>C19</f>
        <v> </v>
      </c>
      <c r="D18" s="61" t="s">
        <v>128</v>
      </c>
      <c r="E18" s="25" t="s">
        <v>33</v>
      </c>
      <c r="F18" s="25" t="s">
        <v>33</v>
      </c>
      <c r="G18" s="15"/>
    </row>
    <row r="19" spans="1:8" ht="29.4" thickTop="1" x14ac:dyDescent="0.3">
      <c r="A19" s="28"/>
      <c r="B19" s="32" t="s">
        <v>49</v>
      </c>
      <c r="C19" s="89" t="s">
        <v>33</v>
      </c>
      <c r="D19" s="21" t="s">
        <v>50</v>
      </c>
      <c r="E19" s="52"/>
      <c r="F19" s="52"/>
      <c r="G19" s="55" t="s">
        <v>117</v>
      </c>
    </row>
    <row r="20" spans="1:8" ht="15" thickBot="1" x14ac:dyDescent="0.35">
      <c r="A20" s="28"/>
      <c r="B20" s="20"/>
      <c r="C20" s="20"/>
      <c r="D20" s="21"/>
      <c r="E20" s="20"/>
      <c r="F20" s="20"/>
      <c r="G20" s="15"/>
    </row>
    <row r="21" spans="1:8" ht="18" thickBot="1" x14ac:dyDescent="0.4">
      <c r="A21" s="26" t="s">
        <v>51</v>
      </c>
      <c r="B21" s="24"/>
      <c r="C21" s="60" t="str">
        <f>IFERROR(ROUND(AVERAGE(C23:C25),0),"ERR")</f>
        <v>ERR</v>
      </c>
      <c r="D21" s="61" t="s">
        <v>122</v>
      </c>
      <c r="E21" s="25" t="s">
        <v>33</v>
      </c>
      <c r="F21" s="25" t="s">
        <v>33</v>
      </c>
      <c r="G21" s="15"/>
    </row>
    <row r="22" spans="1:8" s="2" customFormat="1" ht="15.6" thickTop="1" thickBot="1" x14ac:dyDescent="0.35">
      <c r="A22" s="31" t="s">
        <v>52</v>
      </c>
      <c r="B22" s="28"/>
      <c r="C22" s="59" t="str">
        <f>C23</f>
        <v> </v>
      </c>
      <c r="D22" s="34" t="s">
        <v>126</v>
      </c>
      <c r="E22" s="53" t="s">
        <v>33</v>
      </c>
      <c r="F22" s="53" t="s">
        <v>33</v>
      </c>
      <c r="G22" s="31" t="s">
        <v>33</v>
      </c>
    </row>
    <row r="23" spans="1:8" ht="30" thickTop="1" thickBot="1" x14ac:dyDescent="0.35">
      <c r="A23" s="28"/>
      <c r="B23" s="35" t="s">
        <v>49</v>
      </c>
      <c r="C23" s="89" t="s">
        <v>33</v>
      </c>
      <c r="D23" s="63" t="s">
        <v>53</v>
      </c>
      <c r="E23" s="52"/>
      <c r="F23" s="52"/>
      <c r="G23" s="33" t="s">
        <v>54</v>
      </c>
    </row>
    <row r="24" spans="1:8" s="2" customFormat="1" ht="15" thickBot="1" x14ac:dyDescent="0.35">
      <c r="A24" s="31" t="s">
        <v>55</v>
      </c>
      <c r="B24" s="28"/>
      <c r="C24" s="64" t="str">
        <f>C25</f>
        <v> </v>
      </c>
      <c r="D24" s="61" t="s">
        <v>127</v>
      </c>
      <c r="E24" s="53" t="s">
        <v>33</v>
      </c>
      <c r="F24" s="53" t="s">
        <v>33</v>
      </c>
      <c r="G24" s="31" t="s">
        <v>33</v>
      </c>
    </row>
    <row r="25" spans="1:8" ht="28.8" x14ac:dyDescent="0.3">
      <c r="A25" s="28"/>
      <c r="B25" s="32" t="s">
        <v>56</v>
      </c>
      <c r="C25" s="89" t="s">
        <v>33</v>
      </c>
      <c r="D25" s="21" t="s">
        <v>57</v>
      </c>
      <c r="E25" s="52"/>
      <c r="F25" s="52"/>
      <c r="G25" s="33" t="s">
        <v>116</v>
      </c>
    </row>
    <row r="26" spans="1:8" ht="15" thickBot="1" x14ac:dyDescent="0.35">
      <c r="A26" s="28"/>
      <c r="B26" s="20"/>
      <c r="C26" s="15"/>
      <c r="D26" s="21"/>
      <c r="E26" s="20"/>
      <c r="F26" s="20"/>
      <c r="G26" s="15"/>
    </row>
    <row r="27" spans="1:8" s="8" customFormat="1" ht="18" thickBot="1" x14ac:dyDescent="0.4">
      <c r="A27" s="26" t="s">
        <v>89</v>
      </c>
      <c r="B27" s="24"/>
      <c r="C27" s="60" t="str">
        <f>IFERROR(ROUND(AVERAGE(C28,C32,C30),0),"ERR")</f>
        <v>ERR</v>
      </c>
      <c r="D27" s="61" t="s">
        <v>122</v>
      </c>
      <c r="E27" s="25" t="s">
        <v>33</v>
      </c>
      <c r="F27" s="25" t="s">
        <v>33</v>
      </c>
      <c r="G27" s="26" t="s">
        <v>33</v>
      </c>
    </row>
    <row r="28" spans="1:8" ht="15.6" thickTop="1" thickBot="1" x14ac:dyDescent="0.35">
      <c r="A28" s="31" t="s">
        <v>21</v>
      </c>
      <c r="B28" s="28"/>
      <c r="C28" s="65" t="str">
        <f>C29</f>
        <v/>
      </c>
      <c r="D28" s="61" t="s">
        <v>124</v>
      </c>
      <c r="E28" s="53" t="s">
        <v>33</v>
      </c>
      <c r="F28" s="53" t="s">
        <v>33</v>
      </c>
      <c r="G28" s="15"/>
    </row>
    <row r="29" spans="1:8" ht="29.4" thickBot="1" x14ac:dyDescent="0.35">
      <c r="A29" s="15"/>
      <c r="B29" s="20" t="s">
        <v>58</v>
      </c>
      <c r="C29" s="29" t="str" cm="1">
        <f t="array" ref="C29">IF(_xlfn.SWITCH(G29,1,3,2,2,3,1,0)=0,"",_xlfn.SWITCH(G29,1,3,2,2,3,1,0))</f>
        <v/>
      </c>
      <c r="D29" s="21" t="s">
        <v>59</v>
      </c>
      <c r="E29" s="52"/>
      <c r="F29" s="52"/>
      <c r="G29" s="56" t="str">
        <f>IF('New PRA'!D19="","",IF('New PRA'!D19&lt;2,1,IF('New PRA'!D19=2,2,3)))</f>
        <v/>
      </c>
      <c r="H29" t="s">
        <v>115</v>
      </c>
    </row>
    <row r="30" spans="1:8" ht="15" thickBot="1" x14ac:dyDescent="0.35">
      <c r="A30" s="31" t="s">
        <v>60</v>
      </c>
      <c r="B30" s="28"/>
      <c r="C30" s="64" t="str">
        <f>C31</f>
        <v/>
      </c>
      <c r="D30" s="61" t="s">
        <v>125</v>
      </c>
      <c r="E30" s="20"/>
      <c r="F30" s="20"/>
      <c r="G30" s="15"/>
    </row>
    <row r="31" spans="1:8" ht="29.4" thickBot="1" x14ac:dyDescent="0.35">
      <c r="A31" s="15"/>
      <c r="B31" s="36" t="s">
        <v>61</v>
      </c>
      <c r="C31" s="29" t="str" cm="1">
        <f t="array" ref="C31">IF(_xlfn.SWITCH(G31,1,3,2,2,3,1,0)=0,"",_xlfn.SWITCH(G31,1,3,2,2,3,1,0))</f>
        <v/>
      </c>
      <c r="D31" s="21" t="s">
        <v>62</v>
      </c>
      <c r="E31" s="52"/>
      <c r="F31" s="52"/>
      <c r="G31" s="56" t="str">
        <f>IF('New PRA'!D21="","",IF('New PRA'!D21&lt;2,1,IF('New PRA'!D21=2,2,3)))</f>
        <v/>
      </c>
      <c r="H31" t="s">
        <v>114</v>
      </c>
    </row>
    <row r="32" spans="1:8" ht="18" thickBot="1" x14ac:dyDescent="0.4">
      <c r="A32" s="31" t="s">
        <v>25</v>
      </c>
      <c r="B32" s="28"/>
      <c r="C32" s="60" t="str">
        <f>IFERROR(ROUND(AVERAGE(C33:C37),0),"ERR")</f>
        <v>ERR</v>
      </c>
      <c r="D32" s="61" t="s">
        <v>122</v>
      </c>
      <c r="E32" s="53" t="s">
        <v>33</v>
      </c>
      <c r="F32" s="53" t="s">
        <v>33</v>
      </c>
      <c r="G32" s="15"/>
    </row>
    <row r="33" spans="1:8" x14ac:dyDescent="0.3">
      <c r="A33" s="15"/>
      <c r="B33" s="20" t="s">
        <v>63</v>
      </c>
      <c r="C33" s="29" t="str">
        <f>IF(G33="","",G33)</f>
        <v/>
      </c>
      <c r="D33" s="21" t="s">
        <v>64</v>
      </c>
      <c r="E33" s="52"/>
      <c r="F33" s="52"/>
      <c r="G33" s="56" t="str">
        <f>IF('New PRA'!D23="","",IF('New PRA'!D23&lt;=0.1,0,IF('New PRA'!D23&lt;=0.2,1,IF('New PRA'!D23&lt;=0.5,2,3))))</f>
        <v/>
      </c>
      <c r="H33" t="s">
        <v>113</v>
      </c>
    </row>
    <row r="34" spans="1:8" ht="28.8" x14ac:dyDescent="0.3">
      <c r="A34" s="15"/>
      <c r="B34" s="20" t="s">
        <v>65</v>
      </c>
      <c r="C34" s="29" t="str">
        <f>IF(G15="","",IF(G15&lt;0.25,1,3))</f>
        <v/>
      </c>
      <c r="D34" s="21" t="s">
        <v>66</v>
      </c>
      <c r="E34" s="52"/>
      <c r="F34" s="52"/>
      <c r="G34" s="15" t="s">
        <v>112</v>
      </c>
    </row>
    <row r="35" spans="1:8" ht="28.8" x14ac:dyDescent="0.3">
      <c r="A35" s="15"/>
      <c r="B35" s="20" t="s">
        <v>67</v>
      </c>
      <c r="C35" s="29" t="str">
        <f>IF(D2="","",IF(G16&gt;=0.5,3,IF(G33=3,3,1)))</f>
        <v/>
      </c>
      <c r="D35" s="21" t="s">
        <v>68</v>
      </c>
      <c r="E35" s="52"/>
      <c r="F35" s="52"/>
      <c r="G35" s="15" t="s">
        <v>100</v>
      </c>
    </row>
    <row r="36" spans="1:8" ht="28.8" x14ac:dyDescent="0.3">
      <c r="A36" s="15"/>
      <c r="B36" s="20" t="s">
        <v>69</v>
      </c>
      <c r="C36" s="29" t="str">
        <f>IF(D2="","",IF(G15=1,3,IF(G33=1,3,1)))</f>
        <v/>
      </c>
      <c r="D36" s="21" t="s">
        <v>70</v>
      </c>
      <c r="E36" s="52"/>
      <c r="F36" s="52"/>
      <c r="G36" s="15" t="s">
        <v>111</v>
      </c>
    </row>
    <row r="37" spans="1:8" ht="28.8" x14ac:dyDescent="0.3">
      <c r="A37" s="15"/>
      <c r="B37" s="36" t="s">
        <v>71</v>
      </c>
      <c r="C37" s="37" t="str">
        <f>IF('New PRA'!D24="","",IF('New PRA'!D24="Yes",1,IF('New PRA'!D24="No",0,"Not Answered")))</f>
        <v/>
      </c>
      <c r="D37" s="30" t="s">
        <v>72</v>
      </c>
      <c r="E37" s="52"/>
      <c r="F37" s="52"/>
      <c r="G37" s="15" t="s">
        <v>110</v>
      </c>
    </row>
    <row r="38" spans="1:8" ht="15" thickBot="1" x14ac:dyDescent="0.35">
      <c r="A38" s="15"/>
      <c r="B38" s="20"/>
      <c r="C38" s="15"/>
      <c r="D38" s="21"/>
      <c r="E38" s="20"/>
      <c r="F38" s="20"/>
      <c r="G38" s="15"/>
    </row>
    <row r="39" spans="1:8" s="8" customFormat="1" ht="18" thickBot="1" x14ac:dyDescent="0.4">
      <c r="A39" s="38" t="s">
        <v>27</v>
      </c>
      <c r="B39" s="24"/>
      <c r="C39" s="60" t="str">
        <f>IFERROR(ROUND(AVERAGE(C40:C42),0),"ERR")</f>
        <v>ERR</v>
      </c>
      <c r="D39" s="61" t="s">
        <v>122</v>
      </c>
      <c r="E39" s="25" t="s">
        <v>33</v>
      </c>
      <c r="F39" s="25" t="s">
        <v>33</v>
      </c>
      <c r="G39" s="26" t="s">
        <v>33</v>
      </c>
    </row>
    <row r="40" spans="1:8" ht="43.8" thickTop="1" x14ac:dyDescent="0.3">
      <c r="A40" s="39" t="s">
        <v>33</v>
      </c>
      <c r="B40" s="54" t="s">
        <v>101</v>
      </c>
      <c r="C40" s="29" t="str">
        <f>IF(G40="","",IF(G40&lt;0.2,1,IF(G40&lt;0.5,2,3)))</f>
        <v/>
      </c>
      <c r="D40" s="21" t="s">
        <v>73</v>
      </c>
      <c r="E40" s="52"/>
      <c r="F40" s="52"/>
      <c r="G40" s="56" t="str">
        <f>IF('New PRA'!D9="","",'New PRA'!D26/'New PRA'!D9)</f>
        <v/>
      </c>
      <c r="H40" t="s">
        <v>109</v>
      </c>
    </row>
    <row r="41" spans="1:8" ht="28.8" x14ac:dyDescent="0.3">
      <c r="A41" s="39" t="s">
        <v>33</v>
      </c>
      <c r="B41" s="20" t="s">
        <v>74</v>
      </c>
      <c r="C41" s="37" t="str">
        <f>IF('New PRA'!D28="","",IF('New PRA'!D28="Yes",1,IF('New PRA'!D28="No",0,"Not Answered")))</f>
        <v/>
      </c>
      <c r="D41" s="21" t="s">
        <v>75</v>
      </c>
      <c r="E41" s="52"/>
      <c r="F41" s="52"/>
      <c r="G41" s="15" t="s">
        <v>108</v>
      </c>
    </row>
    <row r="42" spans="1:8" ht="43.2" x14ac:dyDescent="0.3">
      <c r="A42" s="39" t="s">
        <v>33</v>
      </c>
      <c r="B42" s="36" t="s">
        <v>76</v>
      </c>
      <c r="C42" s="37" t="str">
        <f>IF('New PRA'!D30="","",IF('New PRA'!D30="Yes",1,IF('New PRA'!D30="No",0,"Not Answered")))</f>
        <v/>
      </c>
      <c r="D42" s="21" t="s">
        <v>77</v>
      </c>
      <c r="E42" s="52"/>
      <c r="F42" s="52"/>
      <c r="G42" s="15" t="s">
        <v>107</v>
      </c>
    </row>
    <row r="43" spans="1:8" ht="15" thickBot="1" x14ac:dyDescent="0.35">
      <c r="A43" s="15"/>
      <c r="B43" s="20"/>
      <c r="C43" s="15"/>
      <c r="D43" s="21"/>
      <c r="E43" s="20"/>
      <c r="F43" s="20"/>
      <c r="G43" s="15"/>
      <c r="H43" s="7"/>
    </row>
    <row r="44" spans="1:8" s="8" customFormat="1" ht="18" thickBot="1" x14ac:dyDescent="0.4">
      <c r="A44" s="40" t="s">
        <v>90</v>
      </c>
      <c r="B44" s="24"/>
      <c r="C44" s="60" t="str">
        <f>IFERROR(ROUND(AVERAGE(C45:C47),0),"ERR")</f>
        <v>ERR</v>
      </c>
      <c r="D44" s="61" t="s">
        <v>122</v>
      </c>
      <c r="E44" s="25" t="s">
        <v>33</v>
      </c>
      <c r="F44" s="25" t="s">
        <v>33</v>
      </c>
      <c r="G44" s="26" t="s">
        <v>33</v>
      </c>
    </row>
    <row r="45" spans="1:8" ht="18.600000000000001" thickTop="1" thickBot="1" x14ac:dyDescent="0.4">
      <c r="A45" s="41"/>
      <c r="B45" s="27" t="s">
        <v>33</v>
      </c>
      <c r="C45" s="64" t="str">
        <f>C46</f>
        <v/>
      </c>
      <c r="D45" s="61" t="s">
        <v>123</v>
      </c>
      <c r="E45" s="53" t="s">
        <v>33</v>
      </c>
      <c r="F45" s="53" t="s">
        <v>33</v>
      </c>
      <c r="G45" s="15"/>
    </row>
    <row r="46" spans="1:8" ht="29.4" thickBot="1" x14ac:dyDescent="0.35">
      <c r="A46" s="42" t="s">
        <v>33</v>
      </c>
      <c r="B46" s="36" t="s">
        <v>78</v>
      </c>
      <c r="C46" s="29" t="str" cm="1">
        <f t="array" ref="C46">IF(G46="","",_xlfn.SWITCH(G46,"always",1,"sometimes",2,"rarely",3,"Not answered"))</f>
        <v/>
      </c>
      <c r="D46" s="21" t="s">
        <v>79</v>
      </c>
      <c r="E46" s="52"/>
      <c r="F46" s="52"/>
      <c r="G46" s="56" t="str">
        <f>IF('New PRA'!D32="","",'New PRA'!D32)</f>
        <v/>
      </c>
      <c r="H46" t="s">
        <v>106</v>
      </c>
    </row>
    <row r="47" spans="1:8" ht="18" thickBot="1" x14ac:dyDescent="0.4">
      <c r="A47" s="41"/>
      <c r="B47" s="27" t="s">
        <v>33</v>
      </c>
      <c r="C47" s="60" t="str">
        <f>IFERROR(ROUND(AVERAGE(C48:C50),0),"ERR")</f>
        <v>ERR</v>
      </c>
      <c r="D47" s="61" t="s">
        <v>122</v>
      </c>
      <c r="E47" s="53" t="s">
        <v>33</v>
      </c>
      <c r="F47" s="53" t="s">
        <v>33</v>
      </c>
      <c r="G47" s="15"/>
    </row>
    <row r="48" spans="1:8" ht="43.2" x14ac:dyDescent="0.3">
      <c r="A48" s="43" t="s">
        <v>33</v>
      </c>
      <c r="B48" s="20" t="s">
        <v>80</v>
      </c>
      <c r="C48" s="37" t="str">
        <f>IF('New PRA'!D34="","",IF('New PRA'!D34="Yes",1,IF('New PRA'!D34="No",0,"Not Answered")))</f>
        <v/>
      </c>
      <c r="D48" s="21" t="s">
        <v>81</v>
      </c>
      <c r="E48" s="52"/>
      <c r="F48" s="52"/>
      <c r="G48" s="15" t="s">
        <v>102</v>
      </c>
    </row>
    <row r="49" spans="1:7" ht="43.2" x14ac:dyDescent="0.3">
      <c r="A49" s="43" t="s">
        <v>33</v>
      </c>
      <c r="B49" s="20" t="s">
        <v>82</v>
      </c>
      <c r="C49" s="29" t="str">
        <f>IF('New PRA'!D36="","",IF('New PRA'!D36&lt;=2,3,IF('New PRA'!D36&lt;5,2,1)))</f>
        <v/>
      </c>
      <c r="D49" s="21" t="s">
        <v>83</v>
      </c>
      <c r="E49" s="52"/>
      <c r="F49" s="52"/>
      <c r="G49" s="15" t="s">
        <v>105</v>
      </c>
    </row>
    <row r="50" spans="1:7" ht="29.4" thickBot="1" x14ac:dyDescent="0.35">
      <c r="A50" s="44" t="s">
        <v>33</v>
      </c>
      <c r="B50" s="36" t="s">
        <v>84</v>
      </c>
      <c r="C50" s="37" t="str">
        <f>IF('New PRA'!D38="","",IF('New PRA'!D38="Yes",1,IF('New PRA'!D38="No",0,"Not Answered")))</f>
        <v/>
      </c>
      <c r="D50" s="30" t="s">
        <v>85</v>
      </c>
      <c r="E50" s="52"/>
      <c r="F50" s="52"/>
      <c r="G50" s="15" t="s">
        <v>104</v>
      </c>
    </row>
    <row r="52" spans="1:7" s="13" customFormat="1" x14ac:dyDescent="0.3">
      <c r="B52" s="12"/>
      <c r="C52" s="12"/>
      <c r="D52" s="14"/>
      <c r="E52" s="12"/>
      <c r="F52" s="12"/>
    </row>
    <row r="53" spans="1:7" s="13" customFormat="1" x14ac:dyDescent="0.3">
      <c r="B53" s="12"/>
      <c r="C53" s="12"/>
      <c r="D53" s="14"/>
      <c r="E53" s="12"/>
      <c r="F53" s="12"/>
    </row>
    <row r="54" spans="1:7" s="13" customFormat="1" x14ac:dyDescent="0.3">
      <c r="B54" s="12"/>
      <c r="C54" s="12"/>
      <c r="D54" s="14"/>
      <c r="E54" s="12"/>
      <c r="F54" s="12"/>
    </row>
    <row r="84" spans="2:2" x14ac:dyDescent="0.3">
      <c r="B84" s="1" t="s">
        <v>136</v>
      </c>
    </row>
    <row r="85" spans="2:2" x14ac:dyDescent="0.3">
      <c r="B85" s="1" t="s">
        <v>137</v>
      </c>
    </row>
    <row r="86" spans="2:2" x14ac:dyDescent="0.3">
      <c r="B86" s="1" t="s">
        <v>133</v>
      </c>
    </row>
    <row r="87" spans="2:2" x14ac:dyDescent="0.3">
      <c r="B87" s="1" t="s">
        <v>134</v>
      </c>
    </row>
    <row r="88" spans="2:2" x14ac:dyDescent="0.3">
      <c r="B88" s="1" t="s">
        <v>135</v>
      </c>
    </row>
  </sheetData>
  <sheetProtection formatColumns="0" formatRows="0" autoFilter="0"/>
  <customSheetViews>
    <customSheetView guid="{E9C004AE-C310-4F92-BAB5-6A58AA7CD775}" scale="130" showPageBreaks="1" fitToPage="1" printArea="1">
      <pane ySplit="9" topLeftCell="A10" activePane="bottomLeft" state="frozen"/>
      <selection pane="bottomLeft" activeCell="B10" sqref="B10"/>
      <rowBreaks count="1" manualBreakCount="1">
        <brk id="23" max="5" man="1"/>
      </rowBreaks>
      <pageMargins left="0" right="0" top="0" bottom="0" header="0" footer="0"/>
      <pageSetup scale="50" fitToHeight="0" orientation="landscape" r:id="rId1"/>
    </customSheetView>
    <customSheetView guid="{768B1881-4CC0-4D23-B619-DA7BC76ECC2E}" scale="130" showPageBreaks="1" fitToPage="1" printArea="1">
      <pane ySplit="9" topLeftCell="A10" activePane="bottomLeft" state="frozen"/>
      <selection pane="bottomLeft" activeCell="B10" sqref="B10"/>
      <rowBreaks count="1" manualBreakCount="1">
        <brk id="23" max="5" man="1"/>
      </rowBreaks>
      <pageMargins left="0" right="0" top="0" bottom="0" header="0" footer="0"/>
      <pageSetup scale="50" fitToHeight="0" orientation="landscape" r:id="rId2"/>
    </customSheetView>
  </customSheetViews>
  <pageMargins left="0.7" right="0.7" top="0.75" bottom="0.75" header="0.3" footer="0.3"/>
  <pageSetup scale="50" fitToHeight="0" orientation="landscape" r:id="rId3"/>
  <rowBreaks count="1" manualBreakCount="1">
    <brk id="26" max="5" man="1"/>
  </rowBreaks>
  <extLst>
    <ext xmlns:x14="http://schemas.microsoft.com/office/spreadsheetml/2009/9/main" uri="{78C0D931-6437-407d-A8EE-F0AAD7539E65}">
      <x14:conditionalFormattings>
        <x14:conditionalFormatting xmlns:xm="http://schemas.microsoft.com/office/excel/2006/main">
          <x14:cfRule type="iconSet" priority="1" id="{211F3AB5-FF2E-4336-A865-31857AA7BEF6}">
            <x14:iconSet custom="1">
              <x14:cfvo type="percent">
                <xm:f>0</xm:f>
              </x14:cfvo>
              <x14:cfvo type="num" gte="0">
                <xm:f>1</xm:f>
              </x14:cfvo>
              <x14:cfvo type="num">
                <xm:f>3</xm:f>
              </x14:cfvo>
              <x14:cfIcon iconSet="3TrafficLights1" iconId="2"/>
              <x14:cfIcon iconSet="3TrafficLights1" iconId="1"/>
              <x14:cfIcon iconSet="3TrafficLights1" iconId="0"/>
            </x14:iconSet>
          </x14:cfRule>
          <xm:sqref>C22</xm:sqref>
        </x14:conditionalFormatting>
        <x14:conditionalFormatting xmlns:xm="http://schemas.microsoft.com/office/excel/2006/main">
          <x14:cfRule type="iconSet" priority="2" id="{67D55E00-06EC-4A06-910D-EB0DA4AEDC67}">
            <x14:iconSet custom="1">
              <x14:cfvo type="percent">
                <xm:f>0</xm:f>
              </x14:cfvo>
              <x14:cfvo type="num" gte="0">
                <xm:f>1</xm:f>
              </x14:cfvo>
              <x14:cfvo type="num">
                <xm:f>3</xm:f>
              </x14:cfvo>
              <x14:cfIcon iconSet="3TrafficLights1" iconId="2"/>
              <x14:cfIcon iconSet="3TrafficLights1" iconId="1"/>
              <x14:cfIcon iconSet="3TrafficLights1" iconId="0"/>
            </x14:iconSet>
          </x14:cfRule>
          <xm:sqref>C24</xm:sqref>
        </x14:conditionalFormatting>
        <x14:conditionalFormatting xmlns:xm="http://schemas.microsoft.com/office/excel/2006/main">
          <x14:cfRule type="iconSet" priority="3" id="{2ACC8E24-0C60-4DFD-95D6-8335EE7E8076}">
            <x14:iconSet custom="1">
              <x14:cfvo type="percent">
                <xm:f>0</xm:f>
              </x14:cfvo>
              <x14:cfvo type="num" gte="0">
                <xm:f>1</xm:f>
              </x14:cfvo>
              <x14:cfvo type="num">
                <xm:f>3</xm:f>
              </x14:cfvo>
              <x14:cfIcon iconSet="3TrafficLights1" iconId="2"/>
              <x14:cfIcon iconSet="3TrafficLights1" iconId="1"/>
              <x14:cfIcon iconSet="3TrafficLights1" iconId="0"/>
            </x14:iconSet>
          </x14:cfRule>
          <xm:sqref>C28</xm:sqref>
        </x14:conditionalFormatting>
        <x14:conditionalFormatting xmlns:xm="http://schemas.microsoft.com/office/excel/2006/main">
          <x14:cfRule type="iconSet" priority="4" id="{16C4C346-B883-4E2B-B0D3-DAAF37780DEE}">
            <x14:iconSet custom="1">
              <x14:cfvo type="percent">
                <xm:f>0</xm:f>
              </x14:cfvo>
              <x14:cfvo type="num" gte="0">
                <xm:f>1</xm:f>
              </x14:cfvo>
              <x14:cfvo type="num">
                <xm:f>3</xm:f>
              </x14:cfvo>
              <x14:cfIcon iconSet="3TrafficLights1" iconId="2"/>
              <x14:cfIcon iconSet="3TrafficLights1" iconId="1"/>
              <x14:cfIcon iconSet="3TrafficLights1" iconId="0"/>
            </x14:iconSet>
          </x14:cfRule>
          <xm:sqref>C30</xm:sqref>
        </x14:conditionalFormatting>
        <x14:conditionalFormatting xmlns:xm="http://schemas.microsoft.com/office/excel/2006/main">
          <x14:cfRule type="iconSet" priority="5" id="{CDBDB545-2E1D-49A1-96F6-9A7BD1436D6E}">
            <x14:iconSet custom="1">
              <x14:cfvo type="percent">
                <xm:f>0</xm:f>
              </x14:cfvo>
              <x14:cfvo type="num" gte="0">
                <xm:f>1</xm:f>
              </x14:cfvo>
              <x14:cfvo type="num">
                <xm:f>3</xm:f>
              </x14:cfvo>
              <x14:cfIcon iconSet="3TrafficLights1" iconId="2"/>
              <x14:cfIcon iconSet="3TrafficLights1" iconId="1"/>
              <x14:cfIcon iconSet="3TrafficLights1" iconId="0"/>
            </x14:iconSet>
          </x14:cfRule>
          <xm:sqref>C45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341E62E93C9746AE621262EEF3C3E8" ma:contentTypeVersion="6" ma:contentTypeDescription="Create a new document." ma:contentTypeScope="" ma:versionID="fbd1e4de2b0d9f1cbb60a96576df0f9d">
  <xsd:schema xmlns:xsd="http://www.w3.org/2001/XMLSchema" xmlns:xs="http://www.w3.org/2001/XMLSchema" xmlns:p="http://schemas.microsoft.com/office/2006/metadata/properties" xmlns:ns2="738c4068-99d2-49d5-9e13-dd51a2b010a4" xmlns:ns3="29345bef-bdef-4181-af19-8871882ab460" targetNamespace="http://schemas.microsoft.com/office/2006/metadata/properties" ma:root="true" ma:fieldsID="6de62d19df8c9e2ad57bc9cf255466a4" ns2:_="" ns3:_="">
    <xsd:import namespace="738c4068-99d2-49d5-9e13-dd51a2b010a4"/>
    <xsd:import namespace="29345bef-bdef-4181-af19-8871882ab46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8c4068-99d2-49d5-9e13-dd51a2b010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345bef-bdef-4181-af19-8871882ab46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8C3527-D3B5-4037-8520-2A91A775A4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8c4068-99d2-49d5-9e13-dd51a2b010a4"/>
    <ds:schemaRef ds:uri="29345bef-bdef-4181-af19-8871882ab4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D6CD25-49F1-4E02-9997-02F3C362D46E}">
  <ds:schemaRefs>
    <ds:schemaRef ds:uri="http://schemas.microsoft.com/sharepoint/v3/contenttype/forms"/>
  </ds:schemaRefs>
</ds:datastoreItem>
</file>

<file path=customXml/itemProps3.xml><?xml version="1.0" encoding="utf-8"?>
<ds:datastoreItem xmlns:ds="http://schemas.openxmlformats.org/officeDocument/2006/customXml" ds:itemID="{B425B70E-83AF-477F-9D58-908EAAC316E3}">
  <ds:schemaRefs>
    <ds:schemaRef ds:uri="http://purl.org/dc/elements/1.1/"/>
    <ds:schemaRef ds:uri="http://purl.org/dc/terms/"/>
    <ds:schemaRef ds:uri="http://www.w3.org/XML/1998/namespace"/>
    <ds:schemaRef ds:uri="http://schemas.microsoft.com/office/infopath/2007/PartnerControls"/>
    <ds:schemaRef ds:uri="http://purl.org/dc/dcmitype/"/>
    <ds:schemaRef ds:uri="29345bef-bdef-4181-af19-8871882ab460"/>
    <ds:schemaRef ds:uri="http://schemas.microsoft.com/office/2006/documentManagement/types"/>
    <ds:schemaRef ds:uri="http://schemas.openxmlformats.org/package/2006/metadata/core-properties"/>
    <ds:schemaRef ds:uri="738c4068-99d2-49d5-9e13-dd51a2b010a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GATU's Instructions</vt:lpstr>
      <vt:lpstr>Grantee Instructions</vt:lpstr>
      <vt:lpstr>New PRA</vt:lpstr>
      <vt:lpstr>PRA Job Aid</vt:lpstr>
      <vt:lpstr>'GATU''s Instructions'!Print_Area</vt:lpstr>
      <vt:lpstr>'PRA Job Aid'!Print_Area</vt:lpstr>
      <vt:lpstr>'PRA Job Aid'!Print_Titles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Work</dc:creator>
  <cp:keywords/>
  <dc:description/>
  <cp:lastModifiedBy>William Dart</cp:lastModifiedBy>
  <cp:revision/>
  <dcterms:created xsi:type="dcterms:W3CDTF">2021-08-19T17:29:26Z</dcterms:created>
  <dcterms:modified xsi:type="dcterms:W3CDTF">2024-06-13T19:06:24Z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0x0101006B341E62E93C9746AE621262EEF3C3E8</vt:lpwstr>
  </property>
</Properties>
</file>