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Q:\Financial Compliance\Data Book Tables\FY26\"/>
    </mc:Choice>
  </mc:AlternateContent>
  <xr:revisionPtr revIDLastSave="0" documentId="13_ncr:1_{844FF859-6F8E-472E-99D5-5FBF4DF122B7}" xr6:coauthVersionLast="47" xr6:coauthVersionMax="47" xr10:uidLastSave="{00000000-0000-0000-0000-000000000000}"/>
  <bookViews>
    <workbookView xWindow="-28920" yWindow="-30" windowWidth="29040" windowHeight="15720" xr2:uid="{00000000-000D-0000-FFFF-FFFF00000000}"/>
  </bookViews>
  <sheets>
    <sheet name="IV-1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8" i="1" l="1"/>
  <c r="L14" i="1"/>
  <c r="L20" i="1"/>
  <c r="L19" i="1" l="1"/>
  <c r="L24" i="1"/>
  <c r="L29" i="1"/>
  <c r="L15" i="1"/>
  <c r="L40" i="1"/>
  <c r="L23" i="1"/>
  <c r="L25" i="1"/>
  <c r="L9" i="1"/>
  <c r="L13" i="1"/>
  <c r="L11" i="1"/>
  <c r="L18" i="1"/>
  <c r="L17" i="1"/>
  <c r="L3" i="1"/>
  <c r="L10" i="1"/>
  <c r="L6" i="1"/>
  <c r="L7" i="1"/>
  <c r="L22" i="1"/>
  <c r="L36" i="1"/>
  <c r="L37" i="1"/>
  <c r="L27" i="1"/>
  <c r="L35" i="1"/>
  <c r="L26" i="1"/>
  <c r="L31" i="1"/>
  <c r="L12" i="1"/>
  <c r="L30" i="1"/>
  <c r="L16" i="1"/>
  <c r="L33" i="1"/>
  <c r="L32" i="1"/>
  <c r="L21" i="1"/>
  <c r="L8" i="1"/>
  <c r="L28" i="1"/>
  <c r="L41" i="1"/>
  <c r="L39" i="1"/>
  <c r="L34" i="1"/>
  <c r="L4" i="1"/>
  <c r="C42" i="1"/>
  <c r="L5" i="1"/>
  <c r="K42" i="1"/>
  <c r="J42" i="1"/>
  <c r="I42" i="1"/>
  <c r="H42" i="1"/>
  <c r="G42" i="1"/>
  <c r="F42" i="1"/>
  <c r="E42" i="1"/>
  <c r="D42" i="1"/>
  <c r="L42" i="1" l="1"/>
</calcChain>
</file>

<file path=xl/sharedStrings.xml><?xml version="1.0" encoding="utf-8"?>
<sst xmlns="http://schemas.openxmlformats.org/spreadsheetml/2006/main" count="54" uniqueCount="54">
  <si>
    <t>Dist. 
No.</t>
  </si>
  <si>
    <t>District</t>
  </si>
  <si>
    <t>Instruction</t>
  </si>
  <si>
    <t>Academic 
Support</t>
  </si>
  <si>
    <t>Student 
Services</t>
  </si>
  <si>
    <t>Public 
Service</t>
  </si>
  <si>
    <t>Organized 
Research</t>
  </si>
  <si>
    <t>Auxiliary 
Services</t>
  </si>
  <si>
    <t>Operation &amp; 
Maintenance</t>
  </si>
  <si>
    <t>Institutional 
Support</t>
  </si>
  <si>
    <t>Scholar., Grants 
&amp; Waivers</t>
  </si>
  <si>
    <t>Total</t>
  </si>
  <si>
    <t>Kaskaskia</t>
  </si>
  <si>
    <t>DuPage</t>
  </si>
  <si>
    <t>Black Hawk</t>
  </si>
  <si>
    <t>Triton</t>
  </si>
  <si>
    <t>Parkland</t>
  </si>
  <si>
    <t>Sauk Valley</t>
  </si>
  <si>
    <t>Danville</t>
  </si>
  <si>
    <t>Chicago</t>
  </si>
  <si>
    <t>Elgin</t>
  </si>
  <si>
    <t>South Suburban</t>
  </si>
  <si>
    <t>Rock Valley</t>
  </si>
  <si>
    <t>Harper</t>
  </si>
  <si>
    <t>Illinois Valley</t>
  </si>
  <si>
    <t>Illinois Central</t>
  </si>
  <si>
    <t>Prairie State</t>
  </si>
  <si>
    <t>Waubonsee</t>
  </si>
  <si>
    <t>Lake Land</t>
  </si>
  <si>
    <t>Sandburg</t>
  </si>
  <si>
    <t>Highland</t>
  </si>
  <si>
    <t>Kankakee</t>
  </si>
  <si>
    <t>Rend Lake</t>
  </si>
  <si>
    <t>Southwestern</t>
  </si>
  <si>
    <t>Kishwaukee</t>
  </si>
  <si>
    <t>Moraine Valley</t>
  </si>
  <si>
    <t>Joliet</t>
  </si>
  <si>
    <t>Lincoln Land</t>
  </si>
  <si>
    <t>Morton</t>
  </si>
  <si>
    <t>McHenry</t>
  </si>
  <si>
    <t>Illinois Eastern</t>
  </si>
  <si>
    <t>Logan</t>
  </si>
  <si>
    <t>Shawnee</t>
  </si>
  <si>
    <t>Lake County</t>
  </si>
  <si>
    <t>Southeastern</t>
  </si>
  <si>
    <t>Spoon River</t>
  </si>
  <si>
    <t>Oakton</t>
  </si>
  <si>
    <t>Lewis &amp; Clark</t>
  </si>
  <si>
    <t>Richland</t>
  </si>
  <si>
    <t>Wood</t>
  </si>
  <si>
    <t>Heartland</t>
  </si>
  <si>
    <t>STATE TOTALS</t>
  </si>
  <si>
    <t>*Expenditures made from the Education, Operation and Maintenance (including PBC), Restricted Purposes, Auxiliary Services, Liability/Protection/Settlement, and Audit Funds
SOURCE OF DATA:  College Audits</t>
  </si>
  <si>
    <t>Illinois Community College Board
Table IV-15
FISCAL YEAR 2023 TOTAL CURRENT FUND* EXPENDITURES BY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</si>
</sst>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top"/>
    </xf>
    <xf numFmtId="44" fontId="6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2" fillId="2" borderId="4" xfId="1" applyFont="1" applyFill="1" applyBorder="1" applyAlignment="1">
      <alignment horizontal="left" wrapText="1"/>
    </xf>
    <xf numFmtId="0" fontId="2" fillId="2" borderId="0" xfId="1" applyFont="1" applyFill="1" applyAlignment="1">
      <alignment wrapText="1"/>
    </xf>
    <xf numFmtId="0" fontId="2" fillId="2" borderId="0" xfId="1" applyFont="1" applyFill="1" applyAlignment="1">
      <alignment horizontal="right" wrapText="1"/>
    </xf>
    <xf numFmtId="0" fontId="2" fillId="2" borderId="5" xfId="1" applyFont="1" applyFill="1" applyBorder="1" applyAlignment="1">
      <alignment horizontal="right" wrapText="1"/>
    </xf>
    <xf numFmtId="0" fontId="4" fillId="0" borderId="0" xfId="0" applyFont="1"/>
    <xf numFmtId="4" fontId="4" fillId="0" borderId="0" xfId="0" applyNumberFormat="1" applyFont="1"/>
    <xf numFmtId="4" fontId="4" fillId="2" borderId="0" xfId="1" applyNumberFormat="1" applyFont="1" applyFill="1" applyAlignment="1"/>
    <xf numFmtId="4" fontId="5" fillId="0" borderId="0" xfId="0" applyNumberFormat="1" applyFont="1"/>
    <xf numFmtId="164" fontId="4" fillId="0" borderId="0" xfId="2" applyNumberFormat="1" applyFont="1" applyAlignment="1"/>
    <xf numFmtId="164" fontId="5" fillId="0" borderId="0" xfId="2" applyNumberFormat="1" applyFont="1" applyAlignment="1"/>
    <xf numFmtId="164" fontId="4" fillId="2" borderId="0" xfId="2" applyNumberFormat="1" applyFont="1" applyFill="1" applyAlignment="1"/>
    <xf numFmtId="0" fontId="2" fillId="2" borderId="1" xfId="1" applyFont="1" applyFill="1" applyBorder="1" applyAlignment="1">
      <alignment horizontal="center" vertical="top" wrapText="1"/>
    </xf>
    <xf numFmtId="0" fontId="2" fillId="2" borderId="2" xfId="1" applyFont="1" applyFill="1" applyBorder="1" applyAlignment="1">
      <alignment horizontal="center" vertical="top" wrapText="1"/>
    </xf>
    <xf numFmtId="0" fontId="2" fillId="2" borderId="3" xfId="1" applyFont="1" applyFill="1" applyBorder="1" applyAlignment="1">
      <alignment horizontal="center" vertical="top" wrapText="1"/>
    </xf>
    <xf numFmtId="0" fontId="1" fillId="2" borderId="6" xfId="1" applyFill="1" applyBorder="1" applyAlignment="1">
      <alignment wrapText="1"/>
    </xf>
    <xf numFmtId="0" fontId="1" fillId="2" borderId="7" xfId="1" applyFill="1" applyBorder="1" applyAlignment="1">
      <alignment wrapText="1"/>
    </xf>
    <xf numFmtId="0" fontId="1" fillId="2" borderId="8" xfId="1" applyFill="1" applyBorder="1" applyAlignment="1">
      <alignment wrapText="1"/>
    </xf>
  </cellXfs>
  <cellStyles count="3">
    <cellStyle name="Currency" xfId="2" builtinId="4"/>
    <cellStyle name="Normal" xfId="0" builtinId="0"/>
    <cellStyle name="Normal 4" xfId="1" xr:uid="{00000000-0005-0000-0000-000001000000}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6" displayName="Table6" ref="A2:L43" totalsRowShown="0" headerRowDxfId="13" dataDxfId="12" headerRowCellStyle="Normal 4" dataCellStyle="Normal 4">
  <autoFilter ref="A2:L43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sortState xmlns:xlrd2="http://schemas.microsoft.com/office/spreadsheetml/2017/richdata2" ref="A3:L43">
    <sortCondition ref="A3:A43"/>
  </sortState>
  <tableColumns count="12">
    <tableColumn id="1" xr3:uid="{00000000-0010-0000-0000-000001000000}" name="Dist. _x000a_No." dataDxfId="11" dataCellStyle="Normal 4"/>
    <tableColumn id="2" xr3:uid="{00000000-0010-0000-0000-000002000000}" name="District" dataDxfId="10" dataCellStyle="Normal 4"/>
    <tableColumn id="3" xr3:uid="{00000000-0010-0000-0000-000003000000}" name="Instruction" dataDxfId="9" dataCellStyle="Currency"/>
    <tableColumn id="4" xr3:uid="{00000000-0010-0000-0000-000004000000}" name="Academic _x000a_Support" dataDxfId="8" dataCellStyle="Currency"/>
    <tableColumn id="5" xr3:uid="{00000000-0010-0000-0000-000005000000}" name="Student _x000a_Services" dataDxfId="7" dataCellStyle="Currency"/>
    <tableColumn id="6" xr3:uid="{00000000-0010-0000-0000-000006000000}" name="Public _x000a_Service" dataDxfId="6" dataCellStyle="Currency"/>
    <tableColumn id="7" xr3:uid="{00000000-0010-0000-0000-000007000000}" name="Organized _x000a_Research" dataDxfId="5" dataCellStyle="Currency"/>
    <tableColumn id="8" xr3:uid="{00000000-0010-0000-0000-000008000000}" name="Auxiliary _x000a_Services" dataDxfId="4" dataCellStyle="Currency"/>
    <tableColumn id="9" xr3:uid="{00000000-0010-0000-0000-000009000000}" name="Operation &amp; _x000a_Maintenance" dataDxfId="3" dataCellStyle="Currency"/>
    <tableColumn id="10" xr3:uid="{00000000-0010-0000-0000-00000A000000}" name="Institutional _x000a_Support" dataDxfId="2" dataCellStyle="Currency"/>
    <tableColumn id="11" xr3:uid="{00000000-0010-0000-0000-00000B000000}" name="Scholar., Grants _x000a_&amp; Waivers" dataDxfId="1" dataCellStyle="Currency"/>
    <tableColumn id="12" xr3:uid="{00000000-0010-0000-0000-00000C000000}" name="Total" dataDxfId="0" dataCellStyle="Currency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L44"/>
  <sheetViews>
    <sheetView tabSelected="1" topLeftCell="A16" zoomScale="90" zoomScaleNormal="90" workbookViewId="0">
      <selection activeCell="Q35" sqref="Q35"/>
    </sheetView>
  </sheetViews>
  <sheetFormatPr defaultColWidth="8.85546875" defaultRowHeight="12.75" x14ac:dyDescent="0.2"/>
  <cols>
    <col min="1" max="1" width="6.140625" style="1" customWidth="1"/>
    <col min="2" max="2" width="15.85546875" style="1" customWidth="1"/>
    <col min="3" max="6" width="14.28515625" style="1" customWidth="1"/>
    <col min="7" max="7" width="12.5703125" style="1" customWidth="1"/>
    <col min="8" max="11" width="14.28515625" style="1" customWidth="1"/>
    <col min="12" max="12" width="15.7109375" style="1" customWidth="1"/>
    <col min="13" max="16384" width="8.85546875" style="1"/>
  </cols>
  <sheetData>
    <row r="1" spans="1:12" ht="55.9" customHeight="1" x14ac:dyDescent="0.2">
      <c r="A1" s="13" t="s">
        <v>53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5"/>
    </row>
    <row r="2" spans="1:12" ht="42" customHeight="1" x14ac:dyDescent="0.2">
      <c r="A2" s="2" t="s">
        <v>0</v>
      </c>
      <c r="B2" s="3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5" t="s">
        <v>11</v>
      </c>
    </row>
    <row r="3" spans="1:12" x14ac:dyDescent="0.2">
      <c r="A3" s="6">
        <v>501</v>
      </c>
      <c r="B3" s="7" t="s">
        <v>12</v>
      </c>
      <c r="C3" s="10">
        <v>16138145</v>
      </c>
      <c r="D3" s="10">
        <v>4236103</v>
      </c>
      <c r="E3" s="10">
        <v>4661995</v>
      </c>
      <c r="F3" s="10">
        <v>197112</v>
      </c>
      <c r="G3" s="10">
        <v>0</v>
      </c>
      <c r="H3" s="10">
        <v>2044356</v>
      </c>
      <c r="I3" s="10">
        <v>5135650</v>
      </c>
      <c r="J3" s="10">
        <v>7110077</v>
      </c>
      <c r="K3" s="10">
        <v>11843219</v>
      </c>
      <c r="L3" s="10">
        <f>SUM(Table6[[#This Row],[Instruction]:[Scholar., Grants 
&amp; Waivers]])</f>
        <v>51366657</v>
      </c>
    </row>
    <row r="4" spans="1:12" x14ac:dyDescent="0.2">
      <c r="A4" s="6">
        <v>502</v>
      </c>
      <c r="B4" s="7" t="s">
        <v>13</v>
      </c>
      <c r="C4" s="10">
        <v>114649731</v>
      </c>
      <c r="D4" s="10">
        <v>18071595</v>
      </c>
      <c r="E4" s="10">
        <v>27514615</v>
      </c>
      <c r="F4" s="10">
        <v>4641638</v>
      </c>
      <c r="G4" s="10">
        <v>0</v>
      </c>
      <c r="H4" s="10">
        <v>11413128</v>
      </c>
      <c r="I4" s="10">
        <v>21661693</v>
      </c>
      <c r="J4" s="10">
        <v>51353549</v>
      </c>
      <c r="K4" s="10">
        <v>51738611</v>
      </c>
      <c r="L4" s="10">
        <f>SUM(Table6[[#This Row],[Instruction]:[Scholar., Grants 
&amp; Waivers]])</f>
        <v>301044560</v>
      </c>
    </row>
    <row r="5" spans="1:12" x14ac:dyDescent="0.2">
      <c r="A5" s="6">
        <v>503</v>
      </c>
      <c r="B5" s="7" t="s">
        <v>14</v>
      </c>
      <c r="C5" s="10">
        <v>14320190</v>
      </c>
      <c r="D5" s="10">
        <v>7189516</v>
      </c>
      <c r="E5" s="10">
        <v>4721202</v>
      </c>
      <c r="F5" s="10">
        <v>1693238</v>
      </c>
      <c r="G5" s="10">
        <v>0</v>
      </c>
      <c r="H5" s="10">
        <v>2184626</v>
      </c>
      <c r="I5" s="10">
        <v>6449009</v>
      </c>
      <c r="J5" s="10">
        <v>13078255</v>
      </c>
      <c r="K5" s="10">
        <v>13183643</v>
      </c>
      <c r="L5" s="10">
        <f>SUM(Table6[[#This Row],[Instruction]:[Scholar., Grants 
&amp; Waivers]])</f>
        <v>62819679</v>
      </c>
    </row>
    <row r="6" spans="1:12" x14ac:dyDescent="0.2">
      <c r="A6" s="6">
        <v>504</v>
      </c>
      <c r="B6" s="7" t="s">
        <v>15</v>
      </c>
      <c r="C6" s="10">
        <v>28337574.679999992</v>
      </c>
      <c r="D6" s="10">
        <v>7307314.2000000011</v>
      </c>
      <c r="E6" s="10">
        <v>10936916.879999999</v>
      </c>
      <c r="F6" s="10">
        <v>2636026.3500000006</v>
      </c>
      <c r="G6" s="10">
        <v>0</v>
      </c>
      <c r="H6" s="10">
        <v>4588536.1999999993</v>
      </c>
      <c r="I6" s="10">
        <v>17099714.440000001</v>
      </c>
      <c r="J6" s="10">
        <v>19509364.429999992</v>
      </c>
      <c r="K6" s="10">
        <v>26543713.490000002</v>
      </c>
      <c r="L6" s="10">
        <f>SUM(Table6[[#This Row],[Instruction]:[Scholar., Grants 
&amp; Waivers]])</f>
        <v>116959160.66999999</v>
      </c>
    </row>
    <row r="7" spans="1:12" x14ac:dyDescent="0.2">
      <c r="A7" s="6">
        <v>505</v>
      </c>
      <c r="B7" s="7" t="s">
        <v>16</v>
      </c>
      <c r="C7" s="10">
        <v>43721888</v>
      </c>
      <c r="D7" s="10">
        <v>10896999</v>
      </c>
      <c r="E7" s="10">
        <v>7492535</v>
      </c>
      <c r="F7" s="10">
        <v>4266081</v>
      </c>
      <c r="G7" s="10">
        <v>0</v>
      </c>
      <c r="H7" s="10">
        <v>4252092</v>
      </c>
      <c r="I7" s="10">
        <v>10027466</v>
      </c>
      <c r="J7" s="10">
        <v>22827438</v>
      </c>
      <c r="K7" s="10">
        <v>13781036</v>
      </c>
      <c r="L7" s="10">
        <f>SUM(Table6[[#This Row],[Instruction]:[Scholar., Grants 
&amp; Waivers]])</f>
        <v>117265535</v>
      </c>
    </row>
    <row r="8" spans="1:12" x14ac:dyDescent="0.2">
      <c r="A8" s="6">
        <v>506</v>
      </c>
      <c r="B8" s="7" t="s">
        <v>17</v>
      </c>
      <c r="C8" s="10">
        <v>7419461</v>
      </c>
      <c r="D8" s="10">
        <v>1398777</v>
      </c>
      <c r="E8" s="10">
        <v>3238812</v>
      </c>
      <c r="F8" s="10">
        <v>1422190</v>
      </c>
      <c r="G8" s="10">
        <v>78596</v>
      </c>
      <c r="H8" s="10">
        <v>4168868</v>
      </c>
      <c r="I8" s="10">
        <v>2255330</v>
      </c>
      <c r="J8" s="10">
        <v>5186007</v>
      </c>
      <c r="K8" s="10">
        <v>4677290</v>
      </c>
      <c r="L8" s="10">
        <f>SUM(Table6[[#This Row],[Instruction]:[Scholar., Grants 
&amp; Waivers]])</f>
        <v>29845331</v>
      </c>
    </row>
    <row r="9" spans="1:12" x14ac:dyDescent="0.2">
      <c r="A9" s="6">
        <v>507</v>
      </c>
      <c r="B9" s="7" t="s">
        <v>18</v>
      </c>
      <c r="C9" s="10">
        <v>14206203</v>
      </c>
      <c r="D9" s="10">
        <v>2396992</v>
      </c>
      <c r="E9" s="10">
        <v>3725717</v>
      </c>
      <c r="F9" s="10">
        <v>1703728</v>
      </c>
      <c r="G9" s="10">
        <v>0</v>
      </c>
      <c r="H9" s="10">
        <v>1843638</v>
      </c>
      <c r="I9" s="10">
        <v>3189622</v>
      </c>
      <c r="J9" s="10">
        <v>6527112</v>
      </c>
      <c r="K9" s="10">
        <v>6094201</v>
      </c>
      <c r="L9" s="10">
        <f>SUM(Table6[[#This Row],[Instruction]:[Scholar., Grants 
&amp; Waivers]])</f>
        <v>39687213</v>
      </c>
    </row>
    <row r="10" spans="1:12" x14ac:dyDescent="0.2">
      <c r="A10" s="6">
        <v>508</v>
      </c>
      <c r="B10" s="7" t="s">
        <v>19</v>
      </c>
      <c r="C10" s="10">
        <v>179762666</v>
      </c>
      <c r="D10" s="10">
        <v>52238407</v>
      </c>
      <c r="E10" s="10">
        <v>73566291</v>
      </c>
      <c r="F10" s="10">
        <v>5730530</v>
      </c>
      <c r="G10" s="10">
        <v>0</v>
      </c>
      <c r="H10" s="10">
        <v>17797028</v>
      </c>
      <c r="I10" s="10">
        <v>58887879</v>
      </c>
      <c r="J10" s="10">
        <v>114474539</v>
      </c>
      <c r="K10" s="10">
        <v>118166736</v>
      </c>
      <c r="L10" s="10">
        <f>SUM(Table6[[#This Row],[Instruction]:[Scholar., Grants 
&amp; Waivers]])</f>
        <v>620624076</v>
      </c>
    </row>
    <row r="11" spans="1:12" x14ac:dyDescent="0.2">
      <c r="A11" s="6">
        <v>509</v>
      </c>
      <c r="B11" s="7" t="s">
        <v>20</v>
      </c>
      <c r="C11" s="10">
        <v>53148188</v>
      </c>
      <c r="D11" s="10">
        <v>13642664</v>
      </c>
      <c r="E11" s="10">
        <v>11299670</v>
      </c>
      <c r="F11" s="10">
        <v>1563232</v>
      </c>
      <c r="G11" s="10">
        <v>0</v>
      </c>
      <c r="H11" s="10">
        <v>1300812</v>
      </c>
      <c r="I11" s="10">
        <v>14719938</v>
      </c>
      <c r="J11" s="10">
        <v>30243058</v>
      </c>
      <c r="K11" s="10">
        <v>15793735</v>
      </c>
      <c r="L11" s="10">
        <f>SUM(Table6[[#This Row],[Instruction]:[Scholar., Grants 
&amp; Waivers]])</f>
        <v>141711297</v>
      </c>
    </row>
    <row r="12" spans="1:12" x14ac:dyDescent="0.2">
      <c r="A12" s="6">
        <v>510</v>
      </c>
      <c r="B12" s="7" t="s">
        <v>21</v>
      </c>
      <c r="C12" s="10">
        <v>16874863</v>
      </c>
      <c r="D12" s="10">
        <v>389706</v>
      </c>
      <c r="E12" s="10">
        <v>15211274</v>
      </c>
      <c r="F12" s="10">
        <v>4119119</v>
      </c>
      <c r="G12" s="10">
        <v>0</v>
      </c>
      <c r="H12" s="10">
        <v>2840776</v>
      </c>
      <c r="I12" s="10">
        <v>6349943</v>
      </c>
      <c r="J12" s="10">
        <v>9318878</v>
      </c>
      <c r="K12" s="10">
        <v>3070854</v>
      </c>
      <c r="L12" s="10">
        <f>SUM(Table6[[#This Row],[Instruction]:[Scholar., Grants 
&amp; Waivers]])</f>
        <v>58175413</v>
      </c>
    </row>
    <row r="13" spans="1:12" x14ac:dyDescent="0.2">
      <c r="A13" s="6">
        <v>511</v>
      </c>
      <c r="B13" s="7" t="s">
        <v>22</v>
      </c>
      <c r="C13" s="10">
        <v>23220046</v>
      </c>
      <c r="D13" s="10">
        <v>3997578</v>
      </c>
      <c r="E13" s="10">
        <v>6665746</v>
      </c>
      <c r="F13" s="10">
        <v>8910202</v>
      </c>
      <c r="G13" s="10">
        <v>0</v>
      </c>
      <c r="H13" s="10">
        <v>1955360</v>
      </c>
      <c r="I13" s="10">
        <v>10305470</v>
      </c>
      <c r="J13" s="10">
        <v>16065605</v>
      </c>
      <c r="K13" s="10">
        <v>14268047</v>
      </c>
      <c r="L13" s="10">
        <f>SUM(Table6[[#This Row],[Instruction]:[Scholar., Grants 
&amp; Waivers]])</f>
        <v>85388054</v>
      </c>
    </row>
    <row r="14" spans="1:12" x14ac:dyDescent="0.2">
      <c r="A14" s="6">
        <v>512</v>
      </c>
      <c r="B14" s="7" t="s">
        <v>23</v>
      </c>
      <c r="C14" s="10">
        <v>58190704</v>
      </c>
      <c r="D14" s="10">
        <v>17201959</v>
      </c>
      <c r="E14" s="10">
        <v>18589568</v>
      </c>
      <c r="F14" s="10">
        <v>1924866</v>
      </c>
      <c r="G14" s="10">
        <v>0</v>
      </c>
      <c r="H14" s="10">
        <v>2971834</v>
      </c>
      <c r="I14" s="10">
        <v>20464330</v>
      </c>
      <c r="J14" s="10">
        <v>44959378</v>
      </c>
      <c r="K14" s="10">
        <v>35994475</v>
      </c>
      <c r="L14" s="10">
        <f>SUM(Table6[[#This Row],[Instruction]:[Scholar., Grants 
&amp; Waivers]])</f>
        <v>200297114</v>
      </c>
    </row>
    <row r="15" spans="1:12" x14ac:dyDescent="0.2">
      <c r="A15" s="6">
        <v>513</v>
      </c>
      <c r="B15" s="7" t="s">
        <v>24</v>
      </c>
      <c r="C15" s="10">
        <v>16341652</v>
      </c>
      <c r="D15" s="10">
        <v>2616767</v>
      </c>
      <c r="E15" s="10">
        <v>3714619</v>
      </c>
      <c r="F15" s="10">
        <v>1426633</v>
      </c>
      <c r="G15" s="10">
        <v>0</v>
      </c>
      <c r="H15" s="10">
        <v>2408398</v>
      </c>
      <c r="I15" s="10">
        <v>4484193</v>
      </c>
      <c r="J15" s="10">
        <v>7781706</v>
      </c>
      <c r="K15" s="10">
        <v>8000681</v>
      </c>
      <c r="L15" s="10">
        <f>SUM(Table6[[#This Row],[Instruction]:[Scholar., Grants 
&amp; Waivers]])</f>
        <v>46774649</v>
      </c>
    </row>
    <row r="16" spans="1:12" x14ac:dyDescent="0.2">
      <c r="A16" s="6">
        <v>514</v>
      </c>
      <c r="B16" s="7" t="s">
        <v>25</v>
      </c>
      <c r="C16" s="10">
        <v>41488025</v>
      </c>
      <c r="D16" s="10">
        <v>3562950</v>
      </c>
      <c r="E16" s="10">
        <v>6833688</v>
      </c>
      <c r="F16" s="10">
        <v>9374872</v>
      </c>
      <c r="G16" s="10">
        <v>0</v>
      </c>
      <c r="H16" s="10">
        <v>8212047</v>
      </c>
      <c r="I16" s="10">
        <v>11948268</v>
      </c>
      <c r="J16" s="10">
        <v>31421733</v>
      </c>
      <c r="K16" s="10">
        <v>20559240</v>
      </c>
      <c r="L16" s="10">
        <f>SUM(Table6[[#This Row],[Instruction]:[Scholar., Grants 
&amp; Waivers]])</f>
        <v>133400823</v>
      </c>
    </row>
    <row r="17" spans="1:12" x14ac:dyDescent="0.2">
      <c r="A17" s="6">
        <v>515</v>
      </c>
      <c r="B17" s="7" t="s">
        <v>26</v>
      </c>
      <c r="C17" s="10">
        <v>19257799</v>
      </c>
      <c r="D17" s="10">
        <v>2232013</v>
      </c>
      <c r="E17" s="10">
        <v>8888247</v>
      </c>
      <c r="F17" s="10">
        <v>2486390</v>
      </c>
      <c r="G17" s="10">
        <v>0</v>
      </c>
      <c r="H17" s="10">
        <v>2122701</v>
      </c>
      <c r="I17" s="10">
        <v>5162682</v>
      </c>
      <c r="J17" s="10">
        <v>14118801</v>
      </c>
      <c r="K17" s="10">
        <v>7141020</v>
      </c>
      <c r="L17" s="10">
        <f>SUM(Table6[[#This Row],[Instruction]:[Scholar., Grants 
&amp; Waivers]])</f>
        <v>61409653</v>
      </c>
    </row>
    <row r="18" spans="1:12" x14ac:dyDescent="0.2">
      <c r="A18" s="6">
        <v>516</v>
      </c>
      <c r="B18" s="7" t="s">
        <v>27</v>
      </c>
      <c r="C18" s="10">
        <v>31931649</v>
      </c>
      <c r="D18" s="10">
        <v>6255625</v>
      </c>
      <c r="E18" s="10">
        <v>15467780</v>
      </c>
      <c r="F18" s="10">
        <v>2232385</v>
      </c>
      <c r="G18" s="10">
        <v>0</v>
      </c>
      <c r="H18" s="10">
        <v>5362616</v>
      </c>
      <c r="I18" s="10">
        <v>10060732</v>
      </c>
      <c r="J18" s="10">
        <v>29110446</v>
      </c>
      <c r="K18" s="10">
        <v>13904337</v>
      </c>
      <c r="L18" s="10">
        <f>SUM(Table6[[#This Row],[Instruction]:[Scholar., Grants 
&amp; Waivers]])</f>
        <v>114325570</v>
      </c>
    </row>
    <row r="19" spans="1:12" x14ac:dyDescent="0.2">
      <c r="A19" s="6">
        <v>517</v>
      </c>
      <c r="B19" s="7" t="s">
        <v>28</v>
      </c>
      <c r="C19" s="10">
        <v>27658501</v>
      </c>
      <c r="D19" s="10">
        <v>1538441</v>
      </c>
      <c r="E19" s="10">
        <v>4592487</v>
      </c>
      <c r="F19" s="10">
        <v>2462081</v>
      </c>
      <c r="G19" s="10">
        <v>0</v>
      </c>
      <c r="H19" s="10">
        <v>3319113</v>
      </c>
      <c r="I19" s="10">
        <v>6224243</v>
      </c>
      <c r="J19" s="10">
        <v>24568306</v>
      </c>
      <c r="K19" s="10">
        <v>9621429</v>
      </c>
      <c r="L19" s="10">
        <f>SUM(Table6[[#This Row],[Instruction]:[Scholar., Grants 
&amp; Waivers]])</f>
        <v>79984601</v>
      </c>
    </row>
    <row r="20" spans="1:12" x14ac:dyDescent="0.2">
      <c r="A20" s="6">
        <v>518</v>
      </c>
      <c r="B20" s="7" t="s">
        <v>29</v>
      </c>
      <c r="C20" s="10">
        <v>9452169</v>
      </c>
      <c r="D20" s="10">
        <v>518717</v>
      </c>
      <c r="E20" s="10">
        <v>4352039</v>
      </c>
      <c r="F20" s="10">
        <v>303763</v>
      </c>
      <c r="G20" s="10">
        <v>0</v>
      </c>
      <c r="H20" s="10">
        <v>1167656</v>
      </c>
      <c r="I20" s="10">
        <v>2037940</v>
      </c>
      <c r="J20" s="10">
        <v>9634021</v>
      </c>
      <c r="K20" s="10">
        <v>5487550</v>
      </c>
      <c r="L20" s="10">
        <f>SUM(Table6[[#This Row],[Instruction]:[Scholar., Grants 
&amp; Waivers]])</f>
        <v>32953855</v>
      </c>
    </row>
    <row r="21" spans="1:12" x14ac:dyDescent="0.2">
      <c r="A21" s="6">
        <v>519</v>
      </c>
      <c r="B21" s="7" t="s">
        <v>30</v>
      </c>
      <c r="C21" s="10">
        <v>11381728</v>
      </c>
      <c r="D21" s="10">
        <v>1210050</v>
      </c>
      <c r="E21" s="10">
        <v>3452786</v>
      </c>
      <c r="F21" s="10">
        <v>1021895</v>
      </c>
      <c r="G21" s="10">
        <v>0</v>
      </c>
      <c r="H21" s="10">
        <v>1750177</v>
      </c>
      <c r="I21" s="10">
        <v>2610938</v>
      </c>
      <c r="J21" s="10">
        <v>6762905</v>
      </c>
      <c r="K21" s="10">
        <v>3806211</v>
      </c>
      <c r="L21" s="10">
        <f>SUM(Table6[[#This Row],[Instruction]:[Scholar., Grants 
&amp; Waivers]])</f>
        <v>31996690</v>
      </c>
    </row>
    <row r="22" spans="1:12" x14ac:dyDescent="0.2">
      <c r="A22" s="6">
        <v>520</v>
      </c>
      <c r="B22" s="7" t="s">
        <v>31</v>
      </c>
      <c r="C22" s="10">
        <v>11809438</v>
      </c>
      <c r="D22" s="10">
        <v>2647965</v>
      </c>
      <c r="E22" s="10">
        <v>2520392</v>
      </c>
      <c r="F22" s="10">
        <v>4614114</v>
      </c>
      <c r="G22" s="10">
        <v>0</v>
      </c>
      <c r="H22" s="10">
        <v>5147563</v>
      </c>
      <c r="I22" s="10">
        <v>9264360</v>
      </c>
      <c r="J22" s="10">
        <v>10884843</v>
      </c>
      <c r="K22" s="10">
        <v>6156469</v>
      </c>
      <c r="L22" s="10">
        <f>SUM(Table6[[#This Row],[Instruction]:[Scholar., Grants 
&amp; Waivers]])</f>
        <v>53045144</v>
      </c>
    </row>
    <row r="23" spans="1:12" x14ac:dyDescent="0.2">
      <c r="A23" s="6">
        <v>521</v>
      </c>
      <c r="B23" s="7" t="s">
        <v>32</v>
      </c>
      <c r="C23" s="10">
        <v>7364412</v>
      </c>
      <c r="D23" s="10">
        <v>1957761</v>
      </c>
      <c r="E23" s="10">
        <v>2280256</v>
      </c>
      <c r="F23" s="10">
        <v>2290787</v>
      </c>
      <c r="G23" s="10">
        <v>0</v>
      </c>
      <c r="H23" s="10">
        <v>3393853</v>
      </c>
      <c r="I23" s="10">
        <v>3672736</v>
      </c>
      <c r="J23" s="10">
        <v>10053387</v>
      </c>
      <c r="K23" s="10">
        <v>8382165</v>
      </c>
      <c r="L23" s="10">
        <f>SUM(Table6[[#This Row],[Instruction]:[Scholar., Grants 
&amp; Waivers]])</f>
        <v>39395357</v>
      </c>
    </row>
    <row r="24" spans="1:12" x14ac:dyDescent="0.2">
      <c r="A24" s="6">
        <v>522</v>
      </c>
      <c r="B24" s="7" t="s">
        <v>33</v>
      </c>
      <c r="C24" s="10">
        <v>37823973</v>
      </c>
      <c r="D24" s="10">
        <v>2076250</v>
      </c>
      <c r="E24" s="10">
        <v>7328754</v>
      </c>
      <c r="F24" s="10">
        <v>2437631</v>
      </c>
      <c r="G24" s="10">
        <v>0</v>
      </c>
      <c r="H24" s="10">
        <v>3481322</v>
      </c>
      <c r="I24" s="10">
        <v>24664587</v>
      </c>
      <c r="J24" s="10">
        <v>37070602</v>
      </c>
      <c r="K24" s="10">
        <v>24948315</v>
      </c>
      <c r="L24" s="10">
        <f>SUM(Table6[[#This Row],[Instruction]:[Scholar., Grants 
&amp; Waivers]])</f>
        <v>139831434</v>
      </c>
    </row>
    <row r="25" spans="1:12" x14ac:dyDescent="0.2">
      <c r="A25" s="6">
        <v>523</v>
      </c>
      <c r="B25" s="7" t="s">
        <v>34</v>
      </c>
      <c r="C25" s="10">
        <v>10863366</v>
      </c>
      <c r="D25" s="10">
        <v>4067513</v>
      </c>
      <c r="E25" s="10">
        <v>3453713</v>
      </c>
      <c r="F25" s="10">
        <v>1008553</v>
      </c>
      <c r="G25" s="10">
        <v>0</v>
      </c>
      <c r="H25" s="10">
        <v>2607363</v>
      </c>
      <c r="I25" s="10">
        <v>4090061</v>
      </c>
      <c r="J25" s="10">
        <v>12467004</v>
      </c>
      <c r="K25" s="10">
        <v>10062817</v>
      </c>
      <c r="L25" s="10">
        <f>SUM(Table6[[#This Row],[Instruction]:[Scholar., Grants 
&amp; Waivers]])</f>
        <v>48620390</v>
      </c>
    </row>
    <row r="26" spans="1:12" x14ac:dyDescent="0.2">
      <c r="A26" s="6">
        <v>524</v>
      </c>
      <c r="B26" s="7" t="s">
        <v>35</v>
      </c>
      <c r="C26" s="10">
        <v>54096895</v>
      </c>
      <c r="D26" s="10">
        <v>8402283</v>
      </c>
      <c r="E26" s="10">
        <v>13742847</v>
      </c>
      <c r="F26" s="10">
        <v>2640098</v>
      </c>
      <c r="G26" s="10">
        <v>0</v>
      </c>
      <c r="H26" s="10">
        <v>12098433</v>
      </c>
      <c r="I26" s="10">
        <v>13194030</v>
      </c>
      <c r="J26" s="10">
        <v>25653993</v>
      </c>
      <c r="K26" s="10">
        <v>36189673</v>
      </c>
      <c r="L26" s="10">
        <f>SUM(Table6[[#This Row],[Instruction]:[Scholar., Grants 
&amp; Waivers]])</f>
        <v>166018252</v>
      </c>
    </row>
    <row r="27" spans="1:12" x14ac:dyDescent="0.2">
      <c r="A27" s="6">
        <v>525</v>
      </c>
      <c r="B27" s="7" t="s">
        <v>36</v>
      </c>
      <c r="C27" s="10">
        <v>74750853</v>
      </c>
      <c r="D27" s="10">
        <v>6954036</v>
      </c>
      <c r="E27" s="10">
        <v>16223189</v>
      </c>
      <c r="F27" s="10">
        <v>5342893</v>
      </c>
      <c r="G27" s="10">
        <v>0</v>
      </c>
      <c r="H27" s="10">
        <v>27290682</v>
      </c>
      <c r="I27" s="10">
        <v>20453333</v>
      </c>
      <c r="J27" s="10">
        <v>30372034</v>
      </c>
      <c r="K27" s="10">
        <v>26737469</v>
      </c>
      <c r="L27" s="10">
        <f>SUM(Table6[[#This Row],[Instruction]:[Scholar., Grants 
&amp; Waivers]])</f>
        <v>208124489</v>
      </c>
    </row>
    <row r="28" spans="1:12" x14ac:dyDescent="0.2">
      <c r="A28" s="6">
        <v>526</v>
      </c>
      <c r="B28" s="7" t="s">
        <v>37</v>
      </c>
      <c r="C28" s="10">
        <v>32753654</v>
      </c>
      <c r="D28" s="10">
        <v>6749970</v>
      </c>
      <c r="E28" s="10">
        <v>7095374</v>
      </c>
      <c r="F28" s="10">
        <v>4404124</v>
      </c>
      <c r="G28" s="10">
        <v>0</v>
      </c>
      <c r="H28" s="10">
        <v>5995099</v>
      </c>
      <c r="I28" s="10">
        <v>7846237</v>
      </c>
      <c r="J28" s="10">
        <v>24582273</v>
      </c>
      <c r="K28" s="10">
        <v>15914696</v>
      </c>
      <c r="L28" s="10">
        <f>SUM(Table6[[#This Row],[Instruction]:[Scholar., Grants 
&amp; Waivers]])</f>
        <v>105341427</v>
      </c>
    </row>
    <row r="29" spans="1:12" x14ac:dyDescent="0.2">
      <c r="A29" s="6">
        <v>527</v>
      </c>
      <c r="B29" s="7" t="s">
        <v>38</v>
      </c>
      <c r="C29" s="10">
        <v>19803220</v>
      </c>
      <c r="D29" s="10">
        <v>2971568</v>
      </c>
      <c r="E29" s="10">
        <v>4598940</v>
      </c>
      <c r="F29" s="10">
        <v>1222494</v>
      </c>
      <c r="G29" s="10">
        <v>0</v>
      </c>
      <c r="H29" s="10">
        <v>2028059</v>
      </c>
      <c r="I29" s="10">
        <v>3847028</v>
      </c>
      <c r="J29" s="10">
        <v>7377595</v>
      </c>
      <c r="K29" s="10">
        <v>10913058</v>
      </c>
      <c r="L29" s="10">
        <f>SUM(Table6[[#This Row],[Instruction]:[Scholar., Grants 
&amp; Waivers]])</f>
        <v>52761962</v>
      </c>
    </row>
    <row r="30" spans="1:12" x14ac:dyDescent="0.2">
      <c r="A30" s="6">
        <v>528</v>
      </c>
      <c r="B30" s="7" t="s">
        <v>39</v>
      </c>
      <c r="C30" s="10">
        <v>28889869</v>
      </c>
      <c r="D30" s="10">
        <v>5301236</v>
      </c>
      <c r="E30" s="10">
        <v>7273949</v>
      </c>
      <c r="F30" s="10">
        <v>2010530</v>
      </c>
      <c r="G30" s="10">
        <v>0</v>
      </c>
      <c r="H30" s="10">
        <v>5771909</v>
      </c>
      <c r="I30" s="10">
        <v>6285420</v>
      </c>
      <c r="J30" s="10">
        <v>22103208</v>
      </c>
      <c r="K30" s="10">
        <v>7555147</v>
      </c>
      <c r="L30" s="10">
        <f>SUM(Table6[[#This Row],[Instruction]:[Scholar., Grants 
&amp; Waivers]])</f>
        <v>85191268</v>
      </c>
    </row>
    <row r="31" spans="1:12" x14ac:dyDescent="0.2">
      <c r="A31" s="6">
        <v>529</v>
      </c>
      <c r="B31" s="7" t="s">
        <v>40</v>
      </c>
      <c r="C31" s="10">
        <v>17359509</v>
      </c>
      <c r="D31" s="10">
        <v>773770</v>
      </c>
      <c r="E31" s="10">
        <v>5867870</v>
      </c>
      <c r="F31" s="10">
        <v>1040390</v>
      </c>
      <c r="G31" s="10">
        <v>0</v>
      </c>
      <c r="H31" s="10">
        <v>5952368</v>
      </c>
      <c r="I31" s="10">
        <v>4526978</v>
      </c>
      <c r="J31" s="10">
        <v>20190681</v>
      </c>
      <c r="K31" s="10">
        <v>10969337</v>
      </c>
      <c r="L31" s="10">
        <f>SUM(Table6[[#This Row],[Instruction]:[Scholar., Grants 
&amp; Waivers]])</f>
        <v>66680903</v>
      </c>
    </row>
    <row r="32" spans="1:12" x14ac:dyDescent="0.2">
      <c r="A32" s="6">
        <v>530</v>
      </c>
      <c r="B32" s="7" t="s">
        <v>41</v>
      </c>
      <c r="C32" s="10">
        <v>13384539</v>
      </c>
      <c r="D32" s="10">
        <v>3713162</v>
      </c>
      <c r="E32" s="10">
        <v>4252313</v>
      </c>
      <c r="F32" s="10">
        <v>3752697</v>
      </c>
      <c r="G32" s="10">
        <v>0</v>
      </c>
      <c r="H32" s="10">
        <v>4416860</v>
      </c>
      <c r="I32" s="10">
        <v>6174118</v>
      </c>
      <c r="J32" s="10">
        <v>12591586</v>
      </c>
      <c r="K32" s="10">
        <v>11529522</v>
      </c>
      <c r="L32" s="10">
        <f>SUM(Table6[[#This Row],[Instruction]:[Scholar., Grants 
&amp; Waivers]])</f>
        <v>59814797</v>
      </c>
    </row>
    <row r="33" spans="1:12" x14ac:dyDescent="0.2">
      <c r="A33" s="6">
        <v>531</v>
      </c>
      <c r="B33" s="7" t="s">
        <v>42</v>
      </c>
      <c r="C33" s="10">
        <v>5858125</v>
      </c>
      <c r="D33" s="10">
        <v>1139720</v>
      </c>
      <c r="E33" s="10">
        <v>2407962</v>
      </c>
      <c r="F33" s="10">
        <v>1635714</v>
      </c>
      <c r="G33" s="10">
        <v>0</v>
      </c>
      <c r="H33" s="10">
        <v>1616555</v>
      </c>
      <c r="I33" s="10">
        <v>1661095</v>
      </c>
      <c r="J33" s="10">
        <v>4885614</v>
      </c>
      <c r="K33" s="10">
        <v>4420890</v>
      </c>
      <c r="L33" s="10">
        <f>SUM(Table6[[#This Row],[Instruction]:[Scholar., Grants 
&amp; Waivers]])</f>
        <v>23625675</v>
      </c>
    </row>
    <row r="34" spans="1:12" x14ac:dyDescent="0.2">
      <c r="A34" s="6">
        <v>532</v>
      </c>
      <c r="B34" s="7" t="s">
        <v>43</v>
      </c>
      <c r="C34" s="10">
        <v>51407681.670000017</v>
      </c>
      <c r="D34" s="10">
        <v>4063065.810000001</v>
      </c>
      <c r="E34" s="10">
        <v>11425227.460000003</v>
      </c>
      <c r="F34" s="10">
        <v>12555154.17</v>
      </c>
      <c r="G34" s="10">
        <v>0</v>
      </c>
      <c r="H34" s="10">
        <v>5084766.2600000016</v>
      </c>
      <c r="I34" s="10">
        <v>13346791.810000001</v>
      </c>
      <c r="J34" s="10">
        <v>48776758.300000012</v>
      </c>
      <c r="K34" s="10">
        <v>27034028.020000003</v>
      </c>
      <c r="L34" s="10">
        <f>SUM(Table6[[#This Row],[Instruction]:[Scholar., Grants 
&amp; Waivers]])</f>
        <v>173693473.50000003</v>
      </c>
    </row>
    <row r="35" spans="1:12" x14ac:dyDescent="0.2">
      <c r="A35" s="6">
        <v>533</v>
      </c>
      <c r="B35" s="7" t="s">
        <v>44</v>
      </c>
      <c r="C35" s="10">
        <v>5771328</v>
      </c>
      <c r="D35" s="10">
        <v>342267</v>
      </c>
      <c r="E35" s="10">
        <v>2350892</v>
      </c>
      <c r="F35" s="10">
        <v>725696</v>
      </c>
      <c r="G35" s="10">
        <v>0</v>
      </c>
      <c r="H35" s="10">
        <v>1273065</v>
      </c>
      <c r="I35" s="10">
        <v>2775991</v>
      </c>
      <c r="J35" s="10">
        <v>4827229</v>
      </c>
      <c r="K35" s="10">
        <v>4526006</v>
      </c>
      <c r="L35" s="10">
        <f>SUM(Table6[[#This Row],[Instruction]:[Scholar., Grants 
&amp; Waivers]])</f>
        <v>22592474</v>
      </c>
    </row>
    <row r="36" spans="1:12" x14ac:dyDescent="0.2">
      <c r="A36" s="6">
        <v>534</v>
      </c>
      <c r="B36" s="7" t="s">
        <v>45</v>
      </c>
      <c r="C36" s="10">
        <v>4921127</v>
      </c>
      <c r="D36" s="10">
        <v>1246917</v>
      </c>
      <c r="E36" s="10">
        <v>1769287</v>
      </c>
      <c r="F36" s="10">
        <v>703003</v>
      </c>
      <c r="G36" s="10">
        <v>0</v>
      </c>
      <c r="H36" s="10">
        <v>4039212</v>
      </c>
      <c r="I36" s="10">
        <v>1983206</v>
      </c>
      <c r="J36" s="10">
        <v>6415880</v>
      </c>
      <c r="K36" s="10">
        <v>2841415</v>
      </c>
      <c r="L36" s="10">
        <f>SUM(Table6[[#This Row],[Instruction]:[Scholar., Grants 
&amp; Waivers]])</f>
        <v>23920047</v>
      </c>
    </row>
    <row r="37" spans="1:12" x14ac:dyDescent="0.2">
      <c r="A37" s="6">
        <v>535</v>
      </c>
      <c r="B37" s="7" t="s">
        <v>46</v>
      </c>
      <c r="C37" s="10">
        <v>45388637</v>
      </c>
      <c r="D37" s="10">
        <v>22407130</v>
      </c>
      <c r="E37" s="10">
        <v>11487398</v>
      </c>
      <c r="F37" s="10">
        <v>1203599</v>
      </c>
      <c r="G37" s="10">
        <v>0</v>
      </c>
      <c r="H37" s="10">
        <v>6351268</v>
      </c>
      <c r="I37" s="10">
        <v>10108697</v>
      </c>
      <c r="J37" s="10">
        <v>13284528</v>
      </c>
      <c r="K37" s="10">
        <v>10810830</v>
      </c>
      <c r="L37" s="10">
        <f>SUM(Table6[[#This Row],[Instruction]:[Scholar., Grants 
&amp; Waivers]])</f>
        <v>121042087</v>
      </c>
    </row>
    <row r="38" spans="1:12" x14ac:dyDescent="0.2">
      <c r="A38" s="6">
        <v>536</v>
      </c>
      <c r="B38" s="7" t="s">
        <v>47</v>
      </c>
      <c r="C38" s="10">
        <v>18262552</v>
      </c>
      <c r="D38" s="10">
        <v>4949865</v>
      </c>
      <c r="E38" s="10">
        <v>4336757</v>
      </c>
      <c r="F38" s="10">
        <v>7734182</v>
      </c>
      <c r="G38" s="10">
        <v>0</v>
      </c>
      <c r="H38" s="10">
        <v>2202464</v>
      </c>
      <c r="I38" s="10">
        <v>9446848</v>
      </c>
      <c r="J38" s="10">
        <v>12753538</v>
      </c>
      <c r="K38" s="10">
        <v>8610511</v>
      </c>
      <c r="L38" s="10">
        <f>SUM(Table6[[#This Row],[Instruction]:[Scholar., Grants 
&amp; Waivers]])</f>
        <v>68296717</v>
      </c>
    </row>
    <row r="39" spans="1:12" x14ac:dyDescent="0.2">
      <c r="A39" s="6">
        <v>537</v>
      </c>
      <c r="B39" s="7" t="s">
        <v>48</v>
      </c>
      <c r="C39" s="10">
        <v>13406410</v>
      </c>
      <c r="D39" s="10">
        <v>1329684</v>
      </c>
      <c r="E39" s="10">
        <v>6405308</v>
      </c>
      <c r="F39" s="10">
        <v>4471343</v>
      </c>
      <c r="G39" s="10">
        <v>0</v>
      </c>
      <c r="H39" s="10">
        <v>1784095</v>
      </c>
      <c r="I39" s="10">
        <v>4390006</v>
      </c>
      <c r="J39" s="10">
        <v>8949573</v>
      </c>
      <c r="K39" s="10">
        <v>16838556</v>
      </c>
      <c r="L39" s="10">
        <f>SUM(Table6[[#This Row],[Instruction]:[Scholar., Grants 
&amp; Waivers]])</f>
        <v>57574975</v>
      </c>
    </row>
    <row r="40" spans="1:12" x14ac:dyDescent="0.2">
      <c r="A40" s="6">
        <v>539</v>
      </c>
      <c r="B40" s="7" t="s">
        <v>49</v>
      </c>
      <c r="C40" s="10">
        <v>9119236</v>
      </c>
      <c r="D40" s="10">
        <v>1023488</v>
      </c>
      <c r="E40" s="10">
        <v>3500889</v>
      </c>
      <c r="F40" s="10">
        <v>1148924</v>
      </c>
      <c r="G40" s="10">
        <v>0</v>
      </c>
      <c r="H40" s="10">
        <v>2053009</v>
      </c>
      <c r="I40" s="10">
        <v>2600078</v>
      </c>
      <c r="J40" s="10">
        <v>10035394</v>
      </c>
      <c r="K40" s="10">
        <v>6716517</v>
      </c>
      <c r="L40" s="10">
        <f>SUM(Table6[[#This Row],[Instruction]:[Scholar., Grants 
&amp; Waivers]])</f>
        <v>36197535</v>
      </c>
    </row>
    <row r="41" spans="1:12" x14ac:dyDescent="0.2">
      <c r="A41" s="6">
        <v>540</v>
      </c>
      <c r="B41" s="7" t="s">
        <v>50</v>
      </c>
      <c r="C41" s="10">
        <v>19184242</v>
      </c>
      <c r="D41" s="10">
        <v>2679028</v>
      </c>
      <c r="E41" s="10">
        <v>4958131</v>
      </c>
      <c r="F41" s="10">
        <v>4588600</v>
      </c>
      <c r="G41" s="10">
        <v>0</v>
      </c>
      <c r="H41" s="10">
        <v>4309048</v>
      </c>
      <c r="I41" s="10">
        <v>14769686</v>
      </c>
      <c r="J41" s="10">
        <v>17332532</v>
      </c>
      <c r="K41" s="10">
        <v>16876326</v>
      </c>
      <c r="L41" s="10">
        <f>SUM(Table6[[#This Row],[Instruction]:[Scholar., Grants 
&amp; Waivers]])</f>
        <v>84697593</v>
      </c>
    </row>
    <row r="42" spans="1:12" ht="24" customHeight="1" x14ac:dyDescent="0.2">
      <c r="A42" s="6"/>
      <c r="B42" s="9" t="s">
        <v>51</v>
      </c>
      <c r="C42" s="11">
        <f>SUM(C3:C41)</f>
        <v>1209720249.3500001</v>
      </c>
      <c r="D42" s="11">
        <f>SUM(D3:D41)</f>
        <v>241698852.00999999</v>
      </c>
      <c r="E42" s="11">
        <f>SUM(E3:E41)</f>
        <v>358205436.33999997</v>
      </c>
      <c r="F42" s="11">
        <f>SUM(F3:F41)</f>
        <v>123646507.52</v>
      </c>
      <c r="G42" s="11">
        <f>SUM(G3:G41)</f>
        <v>78596</v>
      </c>
      <c r="H42" s="11">
        <f>SUM(H3:H41)</f>
        <v>188600755.45999998</v>
      </c>
      <c r="I42" s="11">
        <f>SUM(I3:I41)</f>
        <v>384176327.25</v>
      </c>
      <c r="J42" s="11">
        <f>SUM(J3:J41)</f>
        <v>804659430.73000002</v>
      </c>
      <c r="K42" s="11">
        <f>SUM(K3:K41)</f>
        <v>651709775.50999999</v>
      </c>
      <c r="L42" s="11">
        <f>SUM(C42:K42)</f>
        <v>3962495930.1700001</v>
      </c>
    </row>
    <row r="43" spans="1:12" x14ac:dyDescent="0.2">
      <c r="A43" s="6"/>
      <c r="B43" s="8"/>
      <c r="C43" s="12"/>
      <c r="D43" s="12"/>
      <c r="E43" s="12"/>
      <c r="F43" s="12"/>
      <c r="G43" s="12"/>
      <c r="H43" s="12"/>
      <c r="I43" s="12"/>
      <c r="J43" s="12"/>
      <c r="K43" s="12"/>
      <c r="L43" s="12"/>
    </row>
    <row r="44" spans="1:12" x14ac:dyDescent="0.2">
      <c r="A44" s="16" t="s">
        <v>52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8"/>
    </row>
  </sheetData>
  <mergeCells count="2">
    <mergeCell ref="A1:L1"/>
    <mergeCell ref="A44:L44"/>
  </mergeCells>
  <printOptions horizontalCentered="1"/>
  <pageMargins left="0.5" right="0.5" top="0.75" bottom="0.5" header="0.25" footer="0.25"/>
  <pageSetup scale="73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IV-15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Arsenault</dc:creator>
  <cp:lastModifiedBy>Farris, Caroline</cp:lastModifiedBy>
  <dcterms:created xsi:type="dcterms:W3CDTF">2018-11-20T17:50:28Z</dcterms:created>
  <dcterms:modified xsi:type="dcterms:W3CDTF">2026-06-01T21:14:49Z</dcterms:modified>
</cp:coreProperties>
</file>