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Research-IT\ResearchAnalytics\Data Book\DB 2026\Section III\Final\"/>
    </mc:Choice>
  </mc:AlternateContent>
  <xr:revisionPtr revIDLastSave="0" documentId="13_ncr:1_{B2093C8B-E73A-4640-BA2F-2F14BF483B0B}" xr6:coauthVersionLast="47" xr6:coauthVersionMax="47" xr10:uidLastSave="{00000000-0000-0000-0000-000000000000}"/>
  <bookViews>
    <workbookView xWindow="-120" yWindow="-120" windowWidth="22395" windowHeight="12930" xr2:uid="{00000000-000D-0000-FFFF-FFFF00000000}"/>
  </bookViews>
  <sheets>
    <sheet name="DBIII-25" sheetId="2" r:id="rId1"/>
  </sheets>
  <definedNames>
    <definedName name="_AMO_UniqueIdentifier">"'3c0828eb-cae7-4b41-a27a-978e3ce18746'"</definedName>
    <definedName name="_xlnm.Print_Area" localSheetId="0">'DBIII-25'!$D$6:$BA$59</definedName>
    <definedName name="_xlnm.Print_Titles" localSheetId="0">'DBIII-25'!$D:$E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29" i="2" l="1"/>
  <c r="AM29" i="2"/>
  <c r="AP29" i="2"/>
  <c r="AY29" i="2"/>
  <c r="AU29" i="2"/>
  <c r="AL29" i="2"/>
  <c r="AO29" i="2"/>
  <c r="AX29" i="2"/>
  <c r="AZ29" i="2"/>
  <c r="AT29" i="2"/>
  <c r="AS29" i="2"/>
  <c r="AR29" i="2"/>
  <c r="AQ29" i="2"/>
  <c r="AN29" i="2"/>
  <c r="AH29" i="2"/>
  <c r="AI29" i="2"/>
  <c r="AJ29" i="2"/>
  <c r="AG29" i="2"/>
  <c r="AD29" i="2"/>
  <c r="AA29" i="2"/>
  <c r="X29" i="2"/>
  <c r="R29" i="2"/>
  <c r="S29" i="2"/>
  <c r="T29" i="2"/>
  <c r="Q29" i="2"/>
  <c r="N29" i="2"/>
  <c r="K29" i="2"/>
  <c r="H29" i="2"/>
  <c r="AH14" i="2"/>
  <c r="AI14" i="2"/>
  <c r="AH15" i="2"/>
  <c r="AI15" i="2"/>
  <c r="AH16" i="2"/>
  <c r="AI16" i="2"/>
  <c r="AH17" i="2"/>
  <c r="AI17" i="2"/>
  <c r="AH18" i="2"/>
  <c r="AI18" i="2"/>
  <c r="AH19" i="2"/>
  <c r="AI19" i="2"/>
  <c r="AH20" i="2"/>
  <c r="AI20" i="2"/>
  <c r="AH21" i="2"/>
  <c r="AI21" i="2"/>
  <c r="AH22" i="2"/>
  <c r="AI22" i="2"/>
  <c r="AH23" i="2"/>
  <c r="AI23" i="2"/>
  <c r="AH24" i="2"/>
  <c r="AI24" i="2"/>
  <c r="AH25" i="2"/>
  <c r="AI25" i="2"/>
  <c r="AH26" i="2"/>
  <c r="AI26" i="2"/>
  <c r="AH27" i="2"/>
  <c r="AI27" i="2"/>
  <c r="AH28" i="2"/>
  <c r="AI28" i="2"/>
  <c r="AH30" i="2"/>
  <c r="AI30" i="2"/>
  <c r="R12" i="2"/>
  <c r="S12" i="2"/>
  <c r="R14" i="2"/>
  <c r="S14" i="2"/>
  <c r="R15" i="2"/>
  <c r="S15" i="2"/>
  <c r="R16" i="2"/>
  <c r="S16" i="2"/>
  <c r="R17" i="2"/>
  <c r="S17" i="2"/>
  <c r="R18" i="2"/>
  <c r="S18" i="2"/>
  <c r="R19" i="2"/>
  <c r="S19" i="2"/>
  <c r="R20" i="2"/>
  <c r="S20" i="2"/>
  <c r="R21" i="2"/>
  <c r="S21" i="2"/>
  <c r="R22" i="2"/>
  <c r="S22" i="2"/>
  <c r="R23" i="2"/>
  <c r="S23" i="2"/>
  <c r="R24" i="2"/>
  <c r="S24" i="2"/>
  <c r="R25" i="2"/>
  <c r="S25" i="2"/>
  <c r="R26" i="2"/>
  <c r="S26" i="2"/>
  <c r="R27" i="2"/>
  <c r="S27" i="2"/>
  <c r="R28" i="2"/>
  <c r="S28" i="2"/>
  <c r="AU12" i="2"/>
  <c r="AV12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W24" i="2"/>
  <c r="AU25" i="2"/>
  <c r="AV25" i="2"/>
  <c r="AU26" i="2"/>
  <c r="AV26" i="2"/>
  <c r="AU27" i="2"/>
  <c r="AV27" i="2"/>
  <c r="AU28" i="2"/>
  <c r="AV28" i="2"/>
  <c r="AL12" i="2"/>
  <c r="AM12" i="2"/>
  <c r="AO12" i="2"/>
  <c r="AP12" i="2"/>
  <c r="AL14" i="2"/>
  <c r="AM14" i="2"/>
  <c r="AO14" i="2"/>
  <c r="AP14" i="2"/>
  <c r="AQ14" i="2"/>
  <c r="AL15" i="2"/>
  <c r="AM15" i="2"/>
  <c r="AO15" i="2"/>
  <c r="AP15" i="2"/>
  <c r="AL16" i="2"/>
  <c r="AM16" i="2"/>
  <c r="AO16" i="2"/>
  <c r="AP16" i="2"/>
  <c r="AL17" i="2"/>
  <c r="AM17" i="2"/>
  <c r="AO17" i="2"/>
  <c r="AP17" i="2"/>
  <c r="AL18" i="2"/>
  <c r="AM18" i="2"/>
  <c r="AO18" i="2"/>
  <c r="AP18" i="2"/>
  <c r="AL19" i="2"/>
  <c r="AM19" i="2"/>
  <c r="AO19" i="2"/>
  <c r="AP19" i="2"/>
  <c r="AL20" i="2"/>
  <c r="AM20" i="2"/>
  <c r="AO20" i="2"/>
  <c r="AP20" i="2"/>
  <c r="AL21" i="2"/>
  <c r="AM21" i="2"/>
  <c r="AO21" i="2"/>
  <c r="AP21" i="2"/>
  <c r="AL22" i="2"/>
  <c r="AM22" i="2"/>
  <c r="AO22" i="2"/>
  <c r="AP22" i="2"/>
  <c r="AL23" i="2"/>
  <c r="AM23" i="2"/>
  <c r="AO23" i="2"/>
  <c r="AP23" i="2"/>
  <c r="AL24" i="2"/>
  <c r="AM24" i="2"/>
  <c r="AO24" i="2"/>
  <c r="AP24" i="2"/>
  <c r="AL25" i="2"/>
  <c r="AM25" i="2"/>
  <c r="AO25" i="2"/>
  <c r="AP25" i="2"/>
  <c r="AL26" i="2"/>
  <c r="AM26" i="2"/>
  <c r="AO26" i="2"/>
  <c r="AP26" i="2"/>
  <c r="AQ26" i="2"/>
  <c r="AL27" i="2"/>
  <c r="AM27" i="2"/>
  <c r="AO27" i="2"/>
  <c r="AP27" i="2"/>
  <c r="AL28" i="2"/>
  <c r="AM28" i="2"/>
  <c r="AO28" i="2"/>
  <c r="AP28" i="2"/>
  <c r="AG12" i="2"/>
  <c r="AG14" i="2"/>
  <c r="AG15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30" i="2"/>
  <c r="AA12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X12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Q12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30" i="2"/>
  <c r="Q31" i="2"/>
  <c r="Q32" i="2"/>
  <c r="Q33" i="2"/>
  <c r="Q34" i="2"/>
  <c r="Q35" i="2"/>
  <c r="K12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30" i="2"/>
  <c r="H12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30" i="2"/>
  <c r="AV58" i="2"/>
  <c r="AU58" i="2"/>
  <c r="AP58" i="2"/>
  <c r="AO58" i="2"/>
  <c r="AM58" i="2"/>
  <c r="AL58" i="2"/>
  <c r="AG58" i="2"/>
  <c r="AC58" i="2"/>
  <c r="AI58" i="2"/>
  <c r="AB58" i="2"/>
  <c r="AH58" i="2"/>
  <c r="AA58" i="2"/>
  <c r="X58" i="2"/>
  <c r="Q58" i="2"/>
  <c r="L58" i="2"/>
  <c r="N58" i="2"/>
  <c r="M58" i="2"/>
  <c r="S58" i="2"/>
  <c r="K58" i="2"/>
  <c r="H58" i="2"/>
  <c r="AV56" i="2"/>
  <c r="AU56" i="2"/>
  <c r="AT56" i="2"/>
  <c r="AS56" i="2"/>
  <c r="AR56" i="2"/>
  <c r="AP56" i="2"/>
  <c r="AO56" i="2"/>
  <c r="AM56" i="2"/>
  <c r="AL56" i="2"/>
  <c r="AI56" i="2"/>
  <c r="AH56" i="2"/>
  <c r="AG56" i="2"/>
  <c r="AD56" i="2"/>
  <c r="AA56" i="2"/>
  <c r="X56" i="2"/>
  <c r="S56" i="2"/>
  <c r="R56" i="2"/>
  <c r="Q56" i="2"/>
  <c r="N56" i="2"/>
  <c r="K56" i="2"/>
  <c r="H56" i="2"/>
  <c r="AV55" i="2"/>
  <c r="AU55" i="2"/>
  <c r="AT55" i="2"/>
  <c r="AS55" i="2"/>
  <c r="AR55" i="2"/>
  <c r="AP55" i="2"/>
  <c r="AO55" i="2"/>
  <c r="AM55" i="2"/>
  <c r="AL55" i="2"/>
  <c r="AI55" i="2"/>
  <c r="AH55" i="2"/>
  <c r="AG55" i="2"/>
  <c r="AD55" i="2"/>
  <c r="AA55" i="2"/>
  <c r="X55" i="2"/>
  <c r="S55" i="2"/>
  <c r="R55" i="2"/>
  <c r="Q55" i="2"/>
  <c r="N55" i="2"/>
  <c r="K55" i="2"/>
  <c r="H55" i="2"/>
  <c r="AV54" i="2"/>
  <c r="AU54" i="2"/>
  <c r="AS54" i="2"/>
  <c r="AR54" i="2"/>
  <c r="AT54" i="2"/>
  <c r="AP54" i="2"/>
  <c r="AO54" i="2"/>
  <c r="AM54" i="2"/>
  <c r="AL54" i="2"/>
  <c r="AI54" i="2"/>
  <c r="AH54" i="2"/>
  <c r="AG54" i="2"/>
  <c r="AD54" i="2"/>
  <c r="AA54" i="2"/>
  <c r="X54" i="2"/>
  <c r="S54" i="2"/>
  <c r="R54" i="2"/>
  <c r="Q54" i="2"/>
  <c r="N54" i="2"/>
  <c r="K54" i="2"/>
  <c r="H54" i="2"/>
  <c r="AV53" i="2"/>
  <c r="AU53" i="2"/>
  <c r="AS53" i="2"/>
  <c r="AR53" i="2"/>
  <c r="AT53" i="2"/>
  <c r="AP53" i="2"/>
  <c r="AO53" i="2"/>
  <c r="AQ53" i="2"/>
  <c r="AM53" i="2"/>
  <c r="AL53" i="2"/>
  <c r="AI53" i="2"/>
  <c r="AH53" i="2"/>
  <c r="AG53" i="2"/>
  <c r="AD53" i="2"/>
  <c r="AA53" i="2"/>
  <c r="X53" i="2"/>
  <c r="S53" i="2"/>
  <c r="R53" i="2"/>
  <c r="Q53" i="2"/>
  <c r="N53" i="2"/>
  <c r="K53" i="2"/>
  <c r="H53" i="2"/>
  <c r="AV52" i="2"/>
  <c r="AU52" i="2"/>
  <c r="AS52" i="2"/>
  <c r="AR52" i="2"/>
  <c r="AT52" i="2"/>
  <c r="AP52" i="2"/>
  <c r="AO52" i="2"/>
  <c r="AM52" i="2"/>
  <c r="AL52" i="2"/>
  <c r="AI52" i="2"/>
  <c r="AH52" i="2"/>
  <c r="AG52" i="2"/>
  <c r="AD52" i="2"/>
  <c r="AA52" i="2"/>
  <c r="X52" i="2"/>
  <c r="S52" i="2"/>
  <c r="R52" i="2"/>
  <c r="Q52" i="2"/>
  <c r="N52" i="2"/>
  <c r="K52" i="2"/>
  <c r="H52" i="2"/>
  <c r="AV51" i="2"/>
  <c r="AU51" i="2"/>
  <c r="AS51" i="2"/>
  <c r="AR51" i="2"/>
  <c r="AT51" i="2"/>
  <c r="AP51" i="2"/>
  <c r="AO51" i="2"/>
  <c r="AM51" i="2"/>
  <c r="AL51" i="2"/>
  <c r="AI51" i="2"/>
  <c r="AH51" i="2"/>
  <c r="AG51" i="2"/>
  <c r="AD51" i="2"/>
  <c r="AA51" i="2"/>
  <c r="X51" i="2"/>
  <c r="S51" i="2"/>
  <c r="R51" i="2"/>
  <c r="Q51" i="2"/>
  <c r="N51" i="2"/>
  <c r="K51" i="2"/>
  <c r="H51" i="2"/>
  <c r="AV50" i="2"/>
  <c r="AU50" i="2"/>
  <c r="AW50" i="2"/>
  <c r="AS50" i="2"/>
  <c r="AR50" i="2"/>
  <c r="AT50" i="2"/>
  <c r="AP50" i="2"/>
  <c r="AO50" i="2"/>
  <c r="AM50" i="2"/>
  <c r="AL50" i="2"/>
  <c r="AI50" i="2"/>
  <c r="AH50" i="2"/>
  <c r="AG50" i="2"/>
  <c r="AD50" i="2"/>
  <c r="AA50" i="2"/>
  <c r="X50" i="2"/>
  <c r="S50" i="2"/>
  <c r="R50" i="2"/>
  <c r="Q50" i="2"/>
  <c r="N50" i="2"/>
  <c r="K50" i="2"/>
  <c r="H50" i="2"/>
  <c r="AV49" i="2"/>
  <c r="AU49" i="2"/>
  <c r="AT49" i="2"/>
  <c r="AS49" i="2"/>
  <c r="AR49" i="2"/>
  <c r="AP49" i="2"/>
  <c r="AO49" i="2"/>
  <c r="AM49" i="2"/>
  <c r="AL49" i="2"/>
  <c r="AI49" i="2"/>
  <c r="AH49" i="2"/>
  <c r="AG49" i="2"/>
  <c r="AD49" i="2"/>
  <c r="AA49" i="2"/>
  <c r="X49" i="2"/>
  <c r="S49" i="2"/>
  <c r="R49" i="2"/>
  <c r="Q49" i="2"/>
  <c r="N49" i="2"/>
  <c r="K49" i="2"/>
  <c r="H49" i="2"/>
  <c r="AV48" i="2"/>
  <c r="AU48" i="2"/>
  <c r="AS48" i="2"/>
  <c r="AR48" i="2"/>
  <c r="AT48" i="2"/>
  <c r="AP48" i="2"/>
  <c r="AO48" i="2"/>
  <c r="AM48" i="2"/>
  <c r="AL48" i="2"/>
  <c r="AI48" i="2"/>
  <c r="AH48" i="2"/>
  <c r="AG48" i="2"/>
  <c r="AD48" i="2"/>
  <c r="AA48" i="2"/>
  <c r="X48" i="2"/>
  <c r="S48" i="2"/>
  <c r="R48" i="2"/>
  <c r="Q48" i="2"/>
  <c r="N48" i="2"/>
  <c r="K48" i="2"/>
  <c r="H48" i="2"/>
  <c r="AV47" i="2"/>
  <c r="AU47" i="2"/>
  <c r="AS47" i="2"/>
  <c r="AR47" i="2"/>
  <c r="AT47" i="2"/>
  <c r="AP47" i="2"/>
  <c r="AO47" i="2"/>
  <c r="AM47" i="2"/>
  <c r="AL47" i="2"/>
  <c r="AI47" i="2"/>
  <c r="AH47" i="2"/>
  <c r="AG47" i="2"/>
  <c r="AD47" i="2"/>
  <c r="AA47" i="2"/>
  <c r="X47" i="2"/>
  <c r="S47" i="2"/>
  <c r="R47" i="2"/>
  <c r="Q47" i="2"/>
  <c r="N47" i="2"/>
  <c r="K47" i="2"/>
  <c r="H47" i="2"/>
  <c r="AV46" i="2"/>
  <c r="AU46" i="2"/>
  <c r="AS46" i="2"/>
  <c r="AR46" i="2"/>
  <c r="AP46" i="2"/>
  <c r="AO46" i="2"/>
  <c r="AM46" i="2"/>
  <c r="AL46" i="2"/>
  <c r="AI46" i="2"/>
  <c r="AH46" i="2"/>
  <c r="AG46" i="2"/>
  <c r="AD46" i="2"/>
  <c r="AA46" i="2"/>
  <c r="X46" i="2"/>
  <c r="S46" i="2"/>
  <c r="R46" i="2"/>
  <c r="Q46" i="2"/>
  <c r="N46" i="2"/>
  <c r="K46" i="2"/>
  <c r="H46" i="2"/>
  <c r="AV45" i="2"/>
  <c r="AU45" i="2"/>
  <c r="AS45" i="2"/>
  <c r="AR45" i="2"/>
  <c r="AP45" i="2"/>
  <c r="AO45" i="2"/>
  <c r="AM45" i="2"/>
  <c r="AL45" i="2"/>
  <c r="AI45" i="2"/>
  <c r="AH45" i="2"/>
  <c r="AG45" i="2"/>
  <c r="AD45" i="2"/>
  <c r="AA45" i="2"/>
  <c r="X45" i="2"/>
  <c r="S45" i="2"/>
  <c r="R45" i="2"/>
  <c r="Q45" i="2"/>
  <c r="N45" i="2"/>
  <c r="K45" i="2"/>
  <c r="H45" i="2"/>
  <c r="AV44" i="2"/>
  <c r="AU44" i="2"/>
  <c r="AS44" i="2"/>
  <c r="AR44" i="2"/>
  <c r="AT44" i="2"/>
  <c r="AP44" i="2"/>
  <c r="AO44" i="2"/>
  <c r="AM44" i="2"/>
  <c r="AL44" i="2"/>
  <c r="AI44" i="2"/>
  <c r="AH44" i="2"/>
  <c r="AG44" i="2"/>
  <c r="AD44" i="2"/>
  <c r="AA44" i="2"/>
  <c r="X44" i="2"/>
  <c r="S44" i="2"/>
  <c r="R44" i="2"/>
  <c r="Q44" i="2"/>
  <c r="N44" i="2"/>
  <c r="K44" i="2"/>
  <c r="H44" i="2"/>
  <c r="AV43" i="2"/>
  <c r="AU43" i="2"/>
  <c r="AS43" i="2"/>
  <c r="AR43" i="2"/>
  <c r="AT43" i="2"/>
  <c r="AO43" i="2"/>
  <c r="AP43" i="2"/>
  <c r="AM43" i="2"/>
  <c r="AL43" i="2"/>
  <c r="AI43" i="2"/>
  <c r="AH43" i="2"/>
  <c r="AG43" i="2"/>
  <c r="AD43" i="2"/>
  <c r="AA43" i="2"/>
  <c r="X43" i="2"/>
  <c r="S43" i="2"/>
  <c r="R43" i="2"/>
  <c r="Q43" i="2"/>
  <c r="N43" i="2"/>
  <c r="K43" i="2"/>
  <c r="H43" i="2"/>
  <c r="AV42" i="2"/>
  <c r="AU42" i="2"/>
  <c r="AS42" i="2"/>
  <c r="AR42" i="2"/>
  <c r="AT42" i="2"/>
  <c r="AP42" i="2"/>
  <c r="AO42" i="2"/>
  <c r="AM42" i="2"/>
  <c r="AL42" i="2"/>
  <c r="AI42" i="2"/>
  <c r="AH42" i="2"/>
  <c r="AG42" i="2"/>
  <c r="AD42" i="2"/>
  <c r="AA42" i="2"/>
  <c r="X42" i="2"/>
  <c r="S42" i="2"/>
  <c r="R42" i="2"/>
  <c r="Q42" i="2"/>
  <c r="N42" i="2"/>
  <c r="K42" i="2"/>
  <c r="H42" i="2"/>
  <c r="AV41" i="2"/>
  <c r="AU41" i="2"/>
  <c r="AW41" i="2"/>
  <c r="AS41" i="2"/>
  <c r="AR41" i="2"/>
  <c r="AP41" i="2"/>
  <c r="AO41" i="2"/>
  <c r="AM41" i="2"/>
  <c r="AL41" i="2"/>
  <c r="AI41" i="2"/>
  <c r="AH41" i="2"/>
  <c r="AG41" i="2"/>
  <c r="AD41" i="2"/>
  <c r="AA41" i="2"/>
  <c r="X41" i="2"/>
  <c r="S41" i="2"/>
  <c r="R41" i="2"/>
  <c r="Q41" i="2"/>
  <c r="N41" i="2"/>
  <c r="K41" i="2"/>
  <c r="H41" i="2"/>
  <c r="AU40" i="2"/>
  <c r="AV40" i="2"/>
  <c r="AS40" i="2"/>
  <c r="AR40" i="2"/>
  <c r="AP40" i="2"/>
  <c r="AO40" i="2"/>
  <c r="AM40" i="2"/>
  <c r="AL40" i="2"/>
  <c r="AI40" i="2"/>
  <c r="AH40" i="2"/>
  <c r="AG40" i="2"/>
  <c r="AD40" i="2"/>
  <c r="AA40" i="2"/>
  <c r="X40" i="2"/>
  <c r="S40" i="2"/>
  <c r="R40" i="2"/>
  <c r="Q40" i="2"/>
  <c r="N40" i="2"/>
  <c r="K40" i="2"/>
  <c r="H40" i="2"/>
  <c r="AV39" i="2"/>
  <c r="AU39" i="2"/>
  <c r="AS39" i="2"/>
  <c r="AR39" i="2"/>
  <c r="AT39" i="2"/>
  <c r="AP39" i="2"/>
  <c r="AO39" i="2"/>
  <c r="AM39" i="2"/>
  <c r="AL39" i="2"/>
  <c r="AI39" i="2"/>
  <c r="AH39" i="2"/>
  <c r="AG39" i="2"/>
  <c r="AD39" i="2"/>
  <c r="AA39" i="2"/>
  <c r="X39" i="2"/>
  <c r="S39" i="2"/>
  <c r="R39" i="2"/>
  <c r="Q39" i="2"/>
  <c r="N39" i="2"/>
  <c r="K39" i="2"/>
  <c r="H39" i="2"/>
  <c r="AV38" i="2"/>
  <c r="AU38" i="2"/>
  <c r="AW38" i="2"/>
  <c r="AS38" i="2"/>
  <c r="AR38" i="2"/>
  <c r="AT38" i="2"/>
  <c r="AP38" i="2"/>
  <c r="AO38" i="2"/>
  <c r="AM38" i="2"/>
  <c r="AL38" i="2"/>
  <c r="AI38" i="2"/>
  <c r="AH38" i="2"/>
  <c r="AG38" i="2"/>
  <c r="AD38" i="2"/>
  <c r="AA38" i="2"/>
  <c r="X38" i="2"/>
  <c r="S38" i="2"/>
  <c r="R38" i="2"/>
  <c r="Q38" i="2"/>
  <c r="N38" i="2"/>
  <c r="K38" i="2"/>
  <c r="H38" i="2"/>
  <c r="AU37" i="2"/>
  <c r="AV37" i="2"/>
  <c r="AS37" i="2"/>
  <c r="AR37" i="2"/>
  <c r="AP37" i="2"/>
  <c r="AO37" i="2"/>
  <c r="AM37" i="2"/>
  <c r="AL37" i="2"/>
  <c r="AI37" i="2"/>
  <c r="AH37" i="2"/>
  <c r="AG37" i="2"/>
  <c r="AD37" i="2"/>
  <c r="AA37" i="2"/>
  <c r="X37" i="2"/>
  <c r="S37" i="2"/>
  <c r="R37" i="2"/>
  <c r="Q37" i="2"/>
  <c r="N37" i="2"/>
  <c r="K37" i="2"/>
  <c r="H37" i="2"/>
  <c r="AV36" i="2"/>
  <c r="AU36" i="2"/>
  <c r="AS36" i="2"/>
  <c r="AR36" i="2"/>
  <c r="AT36" i="2"/>
  <c r="AP36" i="2"/>
  <c r="AO36" i="2"/>
  <c r="AM36" i="2"/>
  <c r="AL36" i="2"/>
  <c r="AI36" i="2"/>
  <c r="AH36" i="2"/>
  <c r="AG36" i="2"/>
  <c r="AD36" i="2"/>
  <c r="AA36" i="2"/>
  <c r="X36" i="2"/>
  <c r="S36" i="2"/>
  <c r="R36" i="2"/>
  <c r="Q36" i="2"/>
  <c r="N36" i="2"/>
  <c r="K36" i="2"/>
  <c r="H36" i="2"/>
  <c r="AV35" i="2"/>
  <c r="AU35" i="2"/>
  <c r="AS35" i="2"/>
  <c r="AR35" i="2"/>
  <c r="AT35" i="2"/>
  <c r="AP35" i="2"/>
  <c r="AO35" i="2"/>
  <c r="AM35" i="2"/>
  <c r="AL35" i="2"/>
  <c r="AI35" i="2"/>
  <c r="AH35" i="2"/>
  <c r="AG35" i="2"/>
  <c r="AD35" i="2"/>
  <c r="AA35" i="2"/>
  <c r="X35" i="2"/>
  <c r="S35" i="2"/>
  <c r="R35" i="2"/>
  <c r="N35" i="2"/>
  <c r="K35" i="2"/>
  <c r="H35" i="2"/>
  <c r="AV34" i="2"/>
  <c r="AU34" i="2"/>
  <c r="AS34" i="2"/>
  <c r="AR34" i="2"/>
  <c r="AT34" i="2"/>
  <c r="AP34" i="2"/>
  <c r="AO34" i="2"/>
  <c r="AM34" i="2"/>
  <c r="AL34" i="2"/>
  <c r="AI34" i="2"/>
  <c r="AH34" i="2"/>
  <c r="AG34" i="2"/>
  <c r="AD34" i="2"/>
  <c r="AA34" i="2"/>
  <c r="X34" i="2"/>
  <c r="S34" i="2"/>
  <c r="R34" i="2"/>
  <c r="N34" i="2"/>
  <c r="K34" i="2"/>
  <c r="H34" i="2"/>
  <c r="AV33" i="2"/>
  <c r="AU33" i="2"/>
  <c r="AS33" i="2"/>
  <c r="AR33" i="2"/>
  <c r="AP33" i="2"/>
  <c r="AO33" i="2"/>
  <c r="AM33" i="2"/>
  <c r="AL33" i="2"/>
  <c r="AI33" i="2"/>
  <c r="AH33" i="2"/>
  <c r="AG33" i="2"/>
  <c r="AD33" i="2"/>
  <c r="AA33" i="2"/>
  <c r="X33" i="2"/>
  <c r="S33" i="2"/>
  <c r="R33" i="2"/>
  <c r="N33" i="2"/>
  <c r="K33" i="2"/>
  <c r="H33" i="2"/>
  <c r="AV32" i="2"/>
  <c r="AU32" i="2"/>
  <c r="AS32" i="2"/>
  <c r="AR32" i="2"/>
  <c r="AT32" i="2"/>
  <c r="AP32" i="2"/>
  <c r="AO32" i="2"/>
  <c r="AQ32" i="2"/>
  <c r="AM32" i="2"/>
  <c r="AL32" i="2"/>
  <c r="AI32" i="2"/>
  <c r="AH32" i="2"/>
  <c r="AG32" i="2"/>
  <c r="AD32" i="2"/>
  <c r="AA32" i="2"/>
  <c r="X32" i="2"/>
  <c r="S32" i="2"/>
  <c r="R32" i="2"/>
  <c r="N32" i="2"/>
  <c r="K32" i="2"/>
  <c r="H32" i="2"/>
  <c r="AV31" i="2"/>
  <c r="AU31" i="2"/>
  <c r="AS31" i="2"/>
  <c r="AR31" i="2"/>
  <c r="AT31" i="2"/>
  <c r="AP31" i="2"/>
  <c r="AO31" i="2"/>
  <c r="AM31" i="2"/>
  <c r="AL31" i="2"/>
  <c r="AI31" i="2"/>
  <c r="AH31" i="2"/>
  <c r="AG31" i="2"/>
  <c r="AD31" i="2"/>
  <c r="AA31" i="2"/>
  <c r="X31" i="2"/>
  <c r="S31" i="2"/>
  <c r="R31" i="2"/>
  <c r="N31" i="2"/>
  <c r="K31" i="2"/>
  <c r="H31" i="2"/>
  <c r="AV30" i="2"/>
  <c r="AU30" i="2"/>
  <c r="AS30" i="2"/>
  <c r="AR30" i="2"/>
  <c r="AT30" i="2"/>
  <c r="AP30" i="2"/>
  <c r="AO30" i="2"/>
  <c r="AM30" i="2"/>
  <c r="AL30" i="2"/>
  <c r="AD30" i="2"/>
  <c r="AA30" i="2"/>
  <c r="X30" i="2"/>
  <c r="S30" i="2"/>
  <c r="R30" i="2"/>
  <c r="N30" i="2"/>
  <c r="AS28" i="2"/>
  <c r="AR28" i="2"/>
  <c r="AT28" i="2"/>
  <c r="AD28" i="2"/>
  <c r="N28" i="2"/>
  <c r="AS27" i="2"/>
  <c r="AR27" i="2"/>
  <c r="AT27" i="2"/>
  <c r="AD27" i="2"/>
  <c r="N27" i="2"/>
  <c r="AS26" i="2"/>
  <c r="AR26" i="2"/>
  <c r="AT26" i="2"/>
  <c r="AD26" i="2"/>
  <c r="N26" i="2"/>
  <c r="AS25" i="2"/>
  <c r="AR25" i="2"/>
  <c r="AT25" i="2"/>
  <c r="AD25" i="2"/>
  <c r="N25" i="2"/>
  <c r="AS24" i="2"/>
  <c r="AR24" i="2"/>
  <c r="AT24" i="2"/>
  <c r="AD24" i="2"/>
  <c r="N24" i="2"/>
  <c r="AS23" i="2"/>
  <c r="AR23" i="2"/>
  <c r="AD23" i="2"/>
  <c r="N23" i="2"/>
  <c r="AS22" i="2"/>
  <c r="AR22" i="2"/>
  <c r="AT22" i="2"/>
  <c r="AD22" i="2"/>
  <c r="N22" i="2"/>
  <c r="AT21" i="2"/>
  <c r="AS21" i="2"/>
  <c r="AR21" i="2"/>
  <c r="AD21" i="2"/>
  <c r="N21" i="2"/>
  <c r="AS20" i="2"/>
  <c r="AR20" i="2"/>
  <c r="AT20" i="2"/>
  <c r="AD20" i="2"/>
  <c r="N20" i="2"/>
  <c r="AS19" i="2"/>
  <c r="AR19" i="2"/>
  <c r="AT19" i="2"/>
  <c r="AD19" i="2"/>
  <c r="N19" i="2"/>
  <c r="AT18" i="2"/>
  <c r="AS18" i="2"/>
  <c r="AR18" i="2"/>
  <c r="AD18" i="2"/>
  <c r="N18" i="2"/>
  <c r="AS17" i="2"/>
  <c r="AR17" i="2"/>
  <c r="AT17" i="2"/>
  <c r="AD17" i="2"/>
  <c r="N17" i="2"/>
  <c r="AS16" i="2"/>
  <c r="AR16" i="2"/>
  <c r="AT16" i="2"/>
  <c r="AD16" i="2"/>
  <c r="N16" i="2"/>
  <c r="AS15" i="2"/>
  <c r="AR15" i="2"/>
  <c r="AD15" i="2"/>
  <c r="N15" i="2"/>
  <c r="AS14" i="2"/>
  <c r="AR14" i="2"/>
  <c r="AT14" i="2"/>
  <c r="AD14" i="2"/>
  <c r="N14" i="2"/>
  <c r="AS12" i="2"/>
  <c r="AR12" i="2"/>
  <c r="AT12" i="2"/>
  <c r="AI12" i="2"/>
  <c r="AH12" i="2"/>
  <c r="AD12" i="2"/>
  <c r="N12" i="2"/>
  <c r="AV11" i="2"/>
  <c r="AU11" i="2"/>
  <c r="AS11" i="2"/>
  <c r="AR11" i="2"/>
  <c r="AT11" i="2"/>
  <c r="AP11" i="2"/>
  <c r="AO11" i="2"/>
  <c r="AM11" i="2"/>
  <c r="AL11" i="2"/>
  <c r="AI11" i="2"/>
  <c r="AH11" i="2"/>
  <c r="AG11" i="2"/>
  <c r="AD11" i="2"/>
  <c r="AA11" i="2"/>
  <c r="X11" i="2"/>
  <c r="S11" i="2"/>
  <c r="R11" i="2"/>
  <c r="Q11" i="2"/>
  <c r="N11" i="2"/>
  <c r="K11" i="2"/>
  <c r="H11" i="2"/>
  <c r="AT40" i="2"/>
  <c r="AT46" i="2"/>
  <c r="AT15" i="2"/>
  <c r="AT23" i="2"/>
  <c r="AT33" i="2"/>
  <c r="AT37" i="2"/>
  <c r="AT41" i="2"/>
  <c r="AT45" i="2"/>
  <c r="R58" i="2"/>
  <c r="AW29" i="2"/>
  <c r="AW48" i="2"/>
  <c r="AW21" i="2"/>
  <c r="AW17" i="2"/>
  <c r="AN51" i="2"/>
  <c r="T53" i="2"/>
  <c r="AN39" i="2"/>
  <c r="AN47" i="2"/>
  <c r="AN55" i="2"/>
  <c r="AN52" i="2"/>
  <c r="AW46" i="2"/>
  <c r="AX46" i="2"/>
  <c r="AW30" i="2"/>
  <c r="AW32" i="2"/>
  <c r="AW36" i="2"/>
  <c r="AY54" i="2"/>
  <c r="AW12" i="2"/>
  <c r="AW49" i="2"/>
  <c r="AQ44" i="2"/>
  <c r="AJ53" i="2"/>
  <c r="AJ45" i="2"/>
  <c r="AJ48" i="2"/>
  <c r="AW11" i="2"/>
  <c r="AW34" i="2"/>
  <c r="AW56" i="2"/>
  <c r="AQ37" i="2"/>
  <c r="AQ34" i="2"/>
  <c r="AQ41" i="2"/>
  <c r="AQ43" i="2"/>
  <c r="AQ47" i="2"/>
  <c r="AQ52" i="2"/>
  <c r="AN23" i="2"/>
  <c r="AN17" i="2"/>
  <c r="AN32" i="2"/>
  <c r="AX48" i="2"/>
  <c r="AN53" i="2"/>
  <c r="AN40" i="2"/>
  <c r="AN31" i="2"/>
  <c r="AX40" i="2"/>
  <c r="T34" i="2"/>
  <c r="T41" i="2"/>
  <c r="AN14" i="2"/>
  <c r="AN54" i="2"/>
  <c r="T32" i="2"/>
  <c r="T33" i="2"/>
  <c r="AW43" i="2"/>
  <c r="AW47" i="2"/>
  <c r="T54" i="2"/>
  <c r="T46" i="2"/>
  <c r="AY17" i="2"/>
  <c r="AN27" i="2"/>
  <c r="AN15" i="2"/>
  <c r="AX18" i="2"/>
  <c r="AY21" i="2"/>
  <c r="AQ38" i="2"/>
  <c r="AQ33" i="2"/>
  <c r="AQ46" i="2"/>
  <c r="AJ46" i="2"/>
  <c r="AQ45" i="2"/>
  <c r="AJ26" i="2"/>
  <c r="AJ22" i="2"/>
  <c r="AJ18" i="2"/>
  <c r="AW42" i="2"/>
  <c r="AJ49" i="2"/>
  <c r="AW52" i="2"/>
  <c r="AJ36" i="2"/>
  <c r="AW53" i="2"/>
  <c r="AW55" i="2"/>
  <c r="AW27" i="2"/>
  <c r="AY27" i="2"/>
  <c r="AJ44" i="2"/>
  <c r="AJ14" i="2"/>
  <c r="AJ39" i="2"/>
  <c r="AW44" i="2"/>
  <c r="AQ48" i="2"/>
  <c r="AQ35" i="2"/>
  <c r="AY14" i="2"/>
  <c r="AQ28" i="2"/>
  <c r="AQ24" i="2"/>
  <c r="AQ22" i="2"/>
  <c r="AQ20" i="2"/>
  <c r="AQ16" i="2"/>
  <c r="AJ20" i="2"/>
  <c r="AJ16" i="2"/>
  <c r="AY30" i="2"/>
  <c r="AY36" i="2"/>
  <c r="AJ38" i="2"/>
  <c r="AJ43" i="2"/>
  <c r="AY46" i="2"/>
  <c r="AX51" i="2"/>
  <c r="AX23" i="2"/>
  <c r="AJ27" i="2"/>
  <c r="AY11" i="2"/>
  <c r="AQ39" i="2"/>
  <c r="AQ49" i="2"/>
  <c r="AQ36" i="2"/>
  <c r="AX45" i="2"/>
  <c r="AQ54" i="2"/>
  <c r="AQ11" i="2"/>
  <c r="AJ37" i="2"/>
  <c r="AQ51" i="2"/>
  <c r="AQ58" i="2"/>
  <c r="AJ32" i="2"/>
  <c r="AJ28" i="2"/>
  <c r="AJ11" i="2"/>
  <c r="AN49" i="2"/>
  <c r="AN28" i="2"/>
  <c r="AN18" i="2"/>
  <c r="AN16" i="2"/>
  <c r="AY18" i="2"/>
  <c r="AY43" i="2"/>
  <c r="AX26" i="2"/>
  <c r="AN33" i="2"/>
  <c r="AY38" i="2"/>
  <c r="AW20" i="2"/>
  <c r="AW16" i="2"/>
  <c r="AW37" i="2"/>
  <c r="AW19" i="2"/>
  <c r="AW15" i="2"/>
  <c r="AW39" i="2"/>
  <c r="T44" i="2"/>
  <c r="T55" i="2"/>
  <c r="AW22" i="2"/>
  <c r="AW18" i="2"/>
  <c r="AW14" i="2"/>
  <c r="AW26" i="2"/>
  <c r="AX53" i="2"/>
  <c r="T47" i="2"/>
  <c r="AY26" i="2"/>
  <c r="AW28" i="2"/>
  <c r="AQ25" i="2"/>
  <c r="AQ21" i="2"/>
  <c r="AQ15" i="2"/>
  <c r="AQ18" i="2"/>
  <c r="T58" i="2"/>
  <c r="AQ31" i="2"/>
  <c r="AY42" i="2"/>
  <c r="AY45" i="2"/>
  <c r="AY16" i="2"/>
  <c r="T15" i="2"/>
  <c r="AQ27" i="2"/>
  <c r="AQ23" i="2"/>
  <c r="AQ19" i="2"/>
  <c r="AQ17" i="2"/>
  <c r="AQ12" i="2"/>
  <c r="AY33" i="2"/>
  <c r="AQ40" i="2"/>
  <c r="AQ42" i="2"/>
  <c r="AQ50" i="2"/>
  <c r="AY55" i="2"/>
  <c r="AN37" i="2"/>
  <c r="AN42" i="2"/>
  <c r="T45" i="2"/>
  <c r="AN45" i="2"/>
  <c r="AN50" i="2"/>
  <c r="AY41" i="2"/>
  <c r="AN44" i="2"/>
  <c r="AY50" i="2"/>
  <c r="AY24" i="2"/>
  <c r="T28" i="2"/>
  <c r="T38" i="2"/>
  <c r="T43" i="2"/>
  <c r="AN43" i="2"/>
  <c r="T51" i="2"/>
  <c r="AY23" i="2"/>
  <c r="AX31" i="2"/>
  <c r="AX33" i="2"/>
  <c r="AX35" i="2"/>
  <c r="T52" i="2"/>
  <c r="AX54" i="2"/>
  <c r="AX37" i="2"/>
  <c r="T35" i="2"/>
  <c r="AN26" i="2"/>
  <c r="AX42" i="2"/>
  <c r="AN48" i="2"/>
  <c r="T50" i="2"/>
  <c r="T25" i="2"/>
  <c r="AD58" i="2"/>
  <c r="AR58" i="2"/>
  <c r="AT58" i="2"/>
  <c r="AS58" i="2"/>
  <c r="AY58" i="2"/>
  <c r="AJ40" i="2"/>
  <c r="AY52" i="2"/>
  <c r="AJ15" i="2"/>
  <c r="AW31" i="2"/>
  <c r="AW51" i="2"/>
  <c r="AX44" i="2"/>
  <c r="AW25" i="2"/>
  <c r="AJ41" i="2"/>
  <c r="AW54" i="2"/>
  <c r="AY31" i="2"/>
  <c r="AW35" i="2"/>
  <c r="AJ51" i="2"/>
  <c r="AW58" i="2"/>
  <c r="AW23" i="2"/>
  <c r="AW33" i="2"/>
  <c r="AY47" i="2"/>
  <c r="AW40" i="2"/>
  <c r="AJ56" i="2"/>
  <c r="AX17" i="2"/>
  <c r="AY15" i="2"/>
  <c r="AJ23" i="2"/>
  <c r="AX55" i="2"/>
  <c r="AY44" i="2"/>
  <c r="AY49" i="2"/>
  <c r="AJ50" i="2"/>
  <c r="AX21" i="2"/>
  <c r="AJ19" i="2"/>
  <c r="AJ31" i="2"/>
  <c r="AJ47" i="2"/>
  <c r="AJ33" i="2"/>
  <c r="AJ35" i="2"/>
  <c r="AJ52" i="2"/>
  <c r="AJ55" i="2"/>
  <c r="AY32" i="2"/>
  <c r="AY34" i="2"/>
  <c r="AY37" i="2"/>
  <c r="AY40" i="2"/>
  <c r="AY20" i="2"/>
  <c r="AJ12" i="2"/>
  <c r="AJ42" i="2"/>
  <c r="AQ55" i="2"/>
  <c r="AJ25" i="2"/>
  <c r="AJ24" i="2"/>
  <c r="AJ21" i="2"/>
  <c r="AX19" i="2"/>
  <c r="AY22" i="2"/>
  <c r="AJ17" i="2"/>
  <c r="AJ34" i="2"/>
  <c r="AX56" i="2"/>
  <c r="AX28" i="2"/>
  <c r="AX11" i="2"/>
  <c r="AJ30" i="2"/>
  <c r="AQ30" i="2"/>
  <c r="AJ54" i="2"/>
  <c r="AX24" i="2"/>
  <c r="AJ58" i="2"/>
  <c r="AN34" i="2"/>
  <c r="AN46" i="2"/>
  <c r="AX14" i="2"/>
  <c r="AN21" i="2"/>
  <c r="AN58" i="2"/>
  <c r="AX27" i="2"/>
  <c r="AX43" i="2"/>
  <c r="AX49" i="2"/>
  <c r="AY39" i="2"/>
  <c r="AW45" i="2"/>
  <c r="AY28" i="2"/>
  <c r="T20" i="2"/>
  <c r="AX16" i="2"/>
  <c r="AX38" i="2"/>
  <c r="AY25" i="2"/>
  <c r="AX52" i="2"/>
  <c r="AY51" i="2"/>
  <c r="AY56" i="2"/>
  <c r="AX22" i="2"/>
  <c r="AX12" i="2"/>
  <c r="T14" i="2"/>
  <c r="AQ56" i="2"/>
  <c r="AX50" i="2"/>
  <c r="AX41" i="2"/>
  <c r="T21" i="2"/>
  <c r="AX34" i="2"/>
  <c r="T30" i="2"/>
  <c r="AX15" i="2"/>
  <c r="AX20" i="2"/>
  <c r="AX25" i="2"/>
  <c r="AX47" i="2"/>
  <c r="AX32" i="2"/>
  <c r="T40" i="2"/>
  <c r="AY12" i="2"/>
  <c r="AX39" i="2"/>
  <c r="AY35" i="2"/>
  <c r="T39" i="2"/>
  <c r="T31" i="2"/>
  <c r="T37" i="2"/>
  <c r="T42" i="2"/>
  <c r="AY19" i="2"/>
  <c r="T22" i="2"/>
  <c r="AY53" i="2"/>
  <c r="T48" i="2"/>
  <c r="AN24" i="2"/>
  <c r="AN12" i="2"/>
  <c r="T18" i="2"/>
  <c r="T11" i="2"/>
  <c r="AN30" i="2"/>
  <c r="AN38" i="2"/>
  <c r="AN19" i="2"/>
  <c r="T24" i="2"/>
  <c r="T17" i="2"/>
  <c r="T27" i="2"/>
  <c r="T12" i="2"/>
  <c r="AY48" i="2"/>
  <c r="AZ48" i="2"/>
  <c r="T56" i="2"/>
  <c r="T23" i="2"/>
  <c r="T16" i="2"/>
  <c r="AN35" i="2"/>
  <c r="T36" i="2"/>
  <c r="AN36" i="2"/>
  <c r="T49" i="2"/>
  <c r="AN20" i="2"/>
  <c r="T26" i="2"/>
  <c r="T19" i="2"/>
  <c r="AN56" i="2"/>
  <c r="AN41" i="2"/>
  <c r="AN25" i="2"/>
  <c r="AX30" i="2"/>
  <c r="AX36" i="2"/>
  <c r="AN22" i="2"/>
  <c r="AN11" i="2"/>
  <c r="AZ54" i="2"/>
  <c r="AZ45" i="2"/>
  <c r="AZ46" i="2"/>
  <c r="AZ55" i="2"/>
  <c r="AX58" i="2"/>
  <c r="AZ58" i="2"/>
  <c r="AZ21" i="2"/>
  <c r="AZ18" i="2"/>
  <c r="AZ17" i="2"/>
  <c r="AZ40" i="2"/>
  <c r="AZ26" i="2"/>
  <c r="AZ43" i="2"/>
  <c r="AZ33" i="2"/>
  <c r="AZ38" i="2"/>
  <c r="AZ22" i="2"/>
  <c r="AZ14" i="2"/>
  <c r="AZ27" i="2"/>
  <c r="AZ47" i="2"/>
  <c r="AZ51" i="2"/>
  <c r="AZ36" i="2"/>
  <c r="AZ30" i="2"/>
  <c r="AZ23" i="2"/>
  <c r="AZ11" i="2"/>
  <c r="AZ31" i="2"/>
  <c r="AZ37" i="2"/>
  <c r="AZ44" i="2"/>
  <c r="AZ50" i="2"/>
  <c r="AZ53" i="2"/>
  <c r="AZ42" i="2"/>
  <c r="AZ39" i="2"/>
  <c r="AZ24" i="2"/>
  <c r="AZ16" i="2"/>
  <c r="AZ35" i="2"/>
  <c r="AZ52" i="2"/>
  <c r="AZ49" i="2"/>
  <c r="AZ32" i="2"/>
  <c r="AZ41" i="2"/>
  <c r="AZ34" i="2"/>
  <c r="AZ25" i="2"/>
  <c r="AZ20" i="2"/>
  <c r="AZ56" i="2"/>
  <c r="AZ15" i="2"/>
  <c r="AZ28" i="2"/>
  <c r="AZ19" i="2"/>
  <c r="AZ12" i="2"/>
</calcChain>
</file>

<file path=xl/sharedStrings.xml><?xml version="1.0" encoding="utf-8"?>
<sst xmlns="http://schemas.openxmlformats.org/spreadsheetml/2006/main" count="237" uniqueCount="132">
  <si>
    <t>Illinois Community College Board</t>
  </si>
  <si>
    <t>BY TERM AND ENROLLMENT STATUS</t>
  </si>
  <si>
    <t>PART-TIME</t>
  </si>
  <si>
    <t>FULL-TIME</t>
  </si>
  <si>
    <t>TOTAL</t>
  </si>
  <si>
    <t>Summer</t>
  </si>
  <si>
    <t>%</t>
  </si>
  <si>
    <t>Fall</t>
  </si>
  <si>
    <t>Winter</t>
  </si>
  <si>
    <t>Spring</t>
  </si>
  <si>
    <t>Total</t>
  </si>
  <si>
    <t>Attempted</t>
  </si>
  <si>
    <t>Earned</t>
  </si>
  <si>
    <t>Black Hawk</t>
  </si>
  <si>
    <t>Chicago</t>
  </si>
  <si>
    <t>Danville</t>
  </si>
  <si>
    <t>DuPage</t>
  </si>
  <si>
    <t>Elgin</t>
  </si>
  <si>
    <t>Harper</t>
  </si>
  <si>
    <t>Heartland</t>
  </si>
  <si>
    <t>Highland</t>
  </si>
  <si>
    <t>Illinois Central</t>
  </si>
  <si>
    <t>Illinois Eastern</t>
  </si>
  <si>
    <t>Illinois Valley</t>
  </si>
  <si>
    <t>Joliet</t>
  </si>
  <si>
    <t>Kankakee</t>
  </si>
  <si>
    <t>Kaskaskia</t>
  </si>
  <si>
    <t>Kishwaukee</t>
  </si>
  <si>
    <t>Lake County</t>
  </si>
  <si>
    <t>Lake Land</t>
  </si>
  <si>
    <t>Lewis &amp; Clark</t>
  </si>
  <si>
    <t>Lincoln Land</t>
  </si>
  <si>
    <t>Logan</t>
  </si>
  <si>
    <t>McHenry</t>
  </si>
  <si>
    <t>Moraine Valley</t>
  </si>
  <si>
    <t>Morton</t>
  </si>
  <si>
    <t>Oakton</t>
  </si>
  <si>
    <t>Parkland</t>
  </si>
  <si>
    <t>Prairie State</t>
  </si>
  <si>
    <t>Rend Lake</t>
  </si>
  <si>
    <t>Richland</t>
  </si>
  <si>
    <t>Rock Valley</t>
  </si>
  <si>
    <t>Sandburg</t>
  </si>
  <si>
    <t>Sauk Valley</t>
  </si>
  <si>
    <t>Shawnee</t>
  </si>
  <si>
    <t>South Suburban</t>
  </si>
  <si>
    <t>Southeastern</t>
  </si>
  <si>
    <t>Southwestern</t>
  </si>
  <si>
    <t>Spoon River</t>
  </si>
  <si>
    <t>Triton</t>
  </si>
  <si>
    <t>Waubonsee</t>
  </si>
  <si>
    <t>Wood</t>
  </si>
  <si>
    <t>Columns A thru C are available (but hidden)</t>
  </si>
  <si>
    <t xml:space="preserve">to allow users to sort by previous college </t>
  </si>
  <si>
    <t xml:space="preserve">naming convention if needed. As of </t>
  </si>
  <si>
    <t xml:space="preserve">March 2018, all ICCB tables will include </t>
  </si>
  <si>
    <t>the college names and sort order</t>
  </si>
  <si>
    <t xml:space="preserve">utilized in the unhidden columns. </t>
  </si>
  <si>
    <t>College of DuPage</t>
  </si>
  <si>
    <t xml:space="preserve">Black Hawk </t>
  </si>
  <si>
    <t>Danville Area</t>
  </si>
  <si>
    <t>City Colleges of Chicago</t>
  </si>
  <si>
    <t>Chicago Kennedy-King</t>
  </si>
  <si>
    <t xml:space="preserve">   Kennedy-King</t>
  </si>
  <si>
    <t>Chicago Washington</t>
  </si>
  <si>
    <t xml:space="preserve">   Harold Washington</t>
  </si>
  <si>
    <t>Chicago Malcolm X</t>
  </si>
  <si>
    <t xml:space="preserve">   Malcolm X</t>
  </si>
  <si>
    <t>Chicago Truman</t>
  </si>
  <si>
    <t xml:space="preserve">   Harry S Truman</t>
  </si>
  <si>
    <t>Chicago Olive-Harvey</t>
  </si>
  <si>
    <t xml:space="preserve">   Olive-Harvey</t>
  </si>
  <si>
    <t>Chicago Daley</t>
  </si>
  <si>
    <t xml:space="preserve">   Richard J. Daley</t>
  </si>
  <si>
    <t>Chicago Wright</t>
  </si>
  <si>
    <t xml:space="preserve">   Wilbur Wright</t>
  </si>
  <si>
    <t>Carl Sandburg</t>
  </si>
  <si>
    <t>Southwestern Illinois</t>
  </si>
  <si>
    <t>Joliet Junior</t>
  </si>
  <si>
    <t>McHenry County</t>
  </si>
  <si>
    <t xml:space="preserve">Illinois Eastern </t>
  </si>
  <si>
    <t>John A. Logan</t>
  </si>
  <si>
    <t>College of Lake County</t>
  </si>
  <si>
    <t>Southeastern Illinois</t>
  </si>
  <si>
    <t>Lewis and Clark</t>
  </si>
  <si>
    <t>John Wood</t>
  </si>
  <si>
    <t>Totals</t>
  </si>
  <si>
    <t>SOURCE OF DATA: ICCB Centralized Data System--Annual Enrollment (A1) Data</t>
  </si>
  <si>
    <t>Table III-25</t>
  </si>
  <si>
    <t xml:space="preserve">HOURS ATTEMPTED VS HOURS EARNED </t>
  </si>
  <si>
    <t>Dist.</t>
  </si>
  <si>
    <t>No.</t>
  </si>
  <si>
    <t>District/College</t>
  </si>
  <si>
    <t>FISCAL YEAR 2025</t>
  </si>
  <si>
    <t>(96,548)</t>
  </si>
  <si>
    <t>(71,937)</t>
  </si>
  <si>
    <t>(74.5%)</t>
  </si>
  <si>
    <t>(184,721)</t>
  </si>
  <si>
    <t>(133,030)</t>
  </si>
  <si>
    <t>(72.0%)</t>
  </si>
  <si>
    <t>(0)</t>
  </si>
  <si>
    <t>(--)</t>
  </si>
  <si>
    <t>(192,417)</t>
  </si>
  <si>
    <t>(139,414)</t>
  </si>
  <si>
    <t>(72.5%)</t>
  </si>
  <si>
    <t>(473,685)</t>
  </si>
  <si>
    <t>(344,381)</t>
  </si>
  <si>
    <t>(72.7%)</t>
  </si>
  <si>
    <t>(45,701)</t>
  </si>
  <si>
    <t>(32,412)</t>
  </si>
  <si>
    <t>(70.9%)</t>
  </si>
  <si>
    <t>(206,44)</t>
  </si>
  <si>
    <t>(155,467)</t>
  </si>
  <si>
    <t>(75.3%)</t>
  </si>
  <si>
    <t>(196,429)</t>
  </si>
  <si>
    <t>(149,516)</t>
  </si>
  <si>
    <t>(76.1%)</t>
  </si>
  <si>
    <t>(448,574)</t>
  </si>
  <si>
    <t>(337,395)</t>
  </si>
  <si>
    <t>(75.2%)</t>
  </si>
  <si>
    <t>(142,248)</t>
  </si>
  <si>
    <t>(104,349)</t>
  </si>
  <si>
    <t>(73.4%)</t>
  </si>
  <si>
    <t>(391,165)</t>
  </si>
  <si>
    <t>(288,497)</t>
  </si>
  <si>
    <t>(73.8%)</t>
  </si>
  <si>
    <t>(388,846)</t>
  </si>
  <si>
    <t>(288,930)</t>
  </si>
  <si>
    <t>(74.3%)</t>
  </si>
  <si>
    <t>(922,259)</t>
  </si>
  <si>
    <t>(681,776)</t>
  </si>
  <si>
    <t>(73.9%)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</si>
</sst>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[$$-409]\ #,##0"/>
    <numFmt numFmtId="166" formatCode="00"/>
  </numFmts>
  <fonts count="1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sz val="9.5"/>
      <color rgb="FF000000"/>
      <name val="Albany AMT"/>
    </font>
    <font>
      <sz val="12"/>
      <color rgb="FF000000"/>
      <name val="Trebuchet MS"/>
      <family val="2"/>
    </font>
    <font>
      <sz val="9.5"/>
      <color rgb="FF000000"/>
      <name val="Arial"/>
      <family val="2"/>
    </font>
    <font>
      <sz val="9.5"/>
      <color rgb="FF00000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18">
    <xf numFmtId="0" fontId="0" fillId="0" borderId="0"/>
    <xf numFmtId="9" fontId="5" fillId="0" borderId="0" applyFont="0" applyFill="0" applyBorder="0" applyAlignment="0" applyProtection="0"/>
    <xf numFmtId="3" fontId="5" fillId="0" borderId="0"/>
    <xf numFmtId="165" fontId="5" fillId="0" borderId="0"/>
    <xf numFmtId="14" fontId="5" fillId="0" borderId="0"/>
    <xf numFmtId="2" fontId="5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9" fillId="0" borderId="0"/>
    <xf numFmtId="0" fontId="10" fillId="0" borderId="0"/>
  </cellStyleXfs>
  <cellXfs count="28">
    <xf numFmtId="0" fontId="0" fillId="0" borderId="0" xfId="0"/>
    <xf numFmtId="164" fontId="6" fillId="0" borderId="0" xfId="1" applyNumberFormat="1" applyFont="1" applyFill="1" applyBorder="1" applyAlignment="1">
      <alignment horizontal="right"/>
    </xf>
    <xf numFmtId="3" fontId="6" fillId="0" borderId="0" xfId="0" applyNumberFormat="1" applyFont="1" applyAlignment="1">
      <alignment horizontal="right"/>
    </xf>
    <xf numFmtId="164" fontId="6" fillId="0" borderId="1" xfId="1" applyNumberFormat="1" applyFont="1" applyFill="1" applyBorder="1" applyAlignment="1">
      <alignment horizontal="right"/>
    </xf>
    <xf numFmtId="0" fontId="6" fillId="0" borderId="0" xfId="0" applyFont="1" applyAlignment="1">
      <alignment horizontal="right"/>
    </xf>
    <xf numFmtId="0" fontId="0" fillId="0" borderId="0" xfId="0" applyAlignment="1">
      <alignment horizontal="centerContinuous"/>
    </xf>
    <xf numFmtId="1" fontId="0" fillId="0" borderId="0" xfId="0" applyNumberFormat="1" applyAlignment="1">
      <alignment horizontal="centerContinuous"/>
    </xf>
    <xf numFmtId="1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Continuous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164" fontId="0" fillId="0" borderId="1" xfId="1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  <xf numFmtId="0" fontId="6" fillId="0" borderId="0" xfId="0" applyFont="1"/>
    <xf numFmtId="1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3" fontId="6" fillId="0" borderId="0" xfId="0" applyNumberFormat="1" applyFont="1"/>
    <xf numFmtId="3" fontId="0" fillId="0" borderId="0" xfId="0" applyNumberFormat="1"/>
    <xf numFmtId="166" fontId="0" fillId="0" borderId="0" xfId="0" applyNumberFormat="1"/>
    <xf numFmtId="3" fontId="0" fillId="0" borderId="0" xfId="0" quotePrefix="1" applyNumberFormat="1" applyAlignment="1">
      <alignment horizontal="right"/>
    </xf>
    <xf numFmtId="164" fontId="0" fillId="0" borderId="0" xfId="1" quotePrefix="1" applyNumberFormat="1" applyFont="1" applyFill="1" applyBorder="1" applyAlignment="1">
      <alignment horizontal="right"/>
    </xf>
    <xf numFmtId="164" fontId="0" fillId="0" borderId="1" xfId="1" quotePrefix="1" applyNumberFormat="1" applyFont="1" applyFill="1" applyBorder="1" applyAlignment="1">
      <alignment horizontal="right"/>
    </xf>
  </cellXfs>
  <cellStyles count="18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Normal" xfId="0" builtinId="0"/>
    <cellStyle name="Normal 10" xfId="17" xr:uid="{1AC2C812-25EB-48AB-AD70-E940CF263DA3}"/>
    <cellStyle name="Normal 2" xfId="6" xr:uid="{00000000-0005-0000-0000-000005000000}"/>
    <cellStyle name="Normal 3" xfId="7" xr:uid="{00000000-0005-0000-0000-000006000000}"/>
    <cellStyle name="Normal 4" xfId="8" xr:uid="{00000000-0005-0000-0000-000007000000}"/>
    <cellStyle name="Normal 4 2" xfId="10" xr:uid="{00000000-0005-0000-0000-000008000000}"/>
    <cellStyle name="Normal 4 3" xfId="13" xr:uid="{00000000-0005-0000-0000-000009000000}"/>
    <cellStyle name="Normal 5" xfId="9" xr:uid="{00000000-0005-0000-0000-00000A000000}"/>
    <cellStyle name="Normal 5 2" xfId="12" xr:uid="{00000000-0005-0000-0000-00000B000000}"/>
    <cellStyle name="Normal 6" xfId="11" xr:uid="{00000000-0005-0000-0000-00000C000000}"/>
    <cellStyle name="Normal 7" xfId="14" xr:uid="{00000000-0005-0000-0000-00000D000000}"/>
    <cellStyle name="Normal 8" xfId="15" xr:uid="{FB8467B8-6274-42A4-AE5B-08CDE9B64EE9}"/>
    <cellStyle name="Normal 9" xfId="16" xr:uid="{099C79BC-D6D8-401A-AD37-9C46D9CB4EE8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487045</xdr:colOff>
      <xdr:row>3</xdr:row>
      <xdr:rowOff>131932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28370" cy="6177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65"/>
  <sheetViews>
    <sheetView tabSelected="1" zoomScale="106" zoomScaleNormal="106" workbookViewId="0">
      <pane xSplit="5" ySplit="9" topLeftCell="F10" activePane="bottomRight" state="frozen"/>
      <selection pane="topRight" activeCell="C1" sqref="C1"/>
      <selection pane="bottomLeft" activeCell="A11" sqref="A11"/>
      <selection pane="bottomRight" activeCell="F10" sqref="F10"/>
    </sheetView>
  </sheetViews>
  <sheetFormatPr defaultColWidth="9.140625" defaultRowHeight="12.75"/>
  <cols>
    <col min="1" max="1" width="7.42578125" hidden="1" customWidth="1"/>
    <col min="2" max="2" width="3" hidden="1" customWidth="1"/>
    <col min="3" max="3" width="26.85546875" hidden="1" customWidth="1"/>
    <col min="4" max="4" width="6.42578125" customWidth="1"/>
    <col min="5" max="5" width="21" customWidth="1"/>
    <col min="6" max="7" width="12.42578125" customWidth="1"/>
    <col min="8" max="8" width="9.42578125" customWidth="1"/>
    <col min="9" max="10" width="12.42578125" customWidth="1"/>
    <col min="11" max="11" width="9.42578125" customWidth="1"/>
    <col min="12" max="13" width="12.42578125" customWidth="1"/>
    <col min="14" max="14" width="9.42578125" customWidth="1"/>
    <col min="15" max="16" width="12.42578125" customWidth="1"/>
    <col min="17" max="17" width="9.42578125" customWidth="1"/>
    <col min="18" max="19" width="12.42578125" customWidth="1"/>
    <col min="20" max="20" width="9.42578125" customWidth="1"/>
    <col min="21" max="21" width="1.5703125" customWidth="1"/>
    <col min="22" max="23" width="12.42578125" customWidth="1"/>
    <col min="24" max="24" width="9.42578125" customWidth="1"/>
    <col min="25" max="26" width="12.42578125" customWidth="1"/>
    <col min="27" max="27" width="9.42578125" customWidth="1"/>
    <col min="28" max="29" width="12.42578125" customWidth="1"/>
    <col min="30" max="30" width="9.42578125" customWidth="1"/>
    <col min="31" max="32" width="12.42578125" customWidth="1"/>
    <col min="33" max="33" width="9.42578125" customWidth="1"/>
    <col min="34" max="35" width="12.42578125" customWidth="1"/>
    <col min="36" max="36" width="9.42578125" customWidth="1"/>
    <col min="37" max="37" width="1.5703125" customWidth="1"/>
    <col min="38" max="39" width="12.42578125" customWidth="1"/>
    <col min="40" max="40" width="9.42578125" customWidth="1"/>
    <col min="41" max="42" width="12.42578125" customWidth="1"/>
    <col min="43" max="43" width="9.42578125" customWidth="1"/>
    <col min="44" max="45" width="12.42578125" customWidth="1"/>
    <col min="46" max="46" width="9.42578125" customWidth="1"/>
    <col min="47" max="48" width="12.42578125" customWidth="1"/>
    <col min="49" max="49" width="9.42578125" customWidth="1"/>
    <col min="50" max="51" width="12.42578125" customWidth="1"/>
    <col min="52" max="52" width="9.42578125" customWidth="1"/>
    <col min="53" max="53" width="1.5703125" customWidth="1"/>
  </cols>
  <sheetData>
    <row r="1" spans="1:52">
      <c r="A1" t="s">
        <v>52</v>
      </c>
      <c r="D1" s="5" t="s">
        <v>0</v>
      </c>
      <c r="E1" s="5"/>
      <c r="F1" s="6"/>
      <c r="G1" s="6"/>
      <c r="H1" s="5"/>
      <c r="I1" s="6"/>
      <c r="J1" s="6"/>
      <c r="K1" s="5"/>
      <c r="L1" s="6"/>
      <c r="M1" s="6"/>
      <c r="N1" s="5"/>
      <c r="O1" s="6"/>
      <c r="P1" s="6"/>
      <c r="Q1" s="5"/>
      <c r="R1" s="6"/>
      <c r="S1" s="6"/>
      <c r="T1" s="5"/>
      <c r="V1" s="6"/>
      <c r="W1" s="6"/>
      <c r="X1" s="5"/>
      <c r="Y1" s="6"/>
      <c r="Z1" s="6"/>
      <c r="AA1" s="5"/>
      <c r="AB1" s="6"/>
      <c r="AC1" s="6"/>
      <c r="AD1" s="5"/>
      <c r="AE1" s="6"/>
      <c r="AF1" s="6"/>
      <c r="AG1" s="5"/>
      <c r="AH1" s="6"/>
      <c r="AI1" s="6"/>
      <c r="AJ1" s="5"/>
      <c r="AL1" s="6"/>
      <c r="AM1" s="6"/>
      <c r="AN1" s="5"/>
      <c r="AO1" s="6"/>
      <c r="AP1" s="6"/>
      <c r="AQ1" s="5"/>
      <c r="AR1" s="6"/>
      <c r="AS1" s="6"/>
      <c r="AT1" s="5"/>
      <c r="AU1" s="6"/>
      <c r="AV1" s="6"/>
      <c r="AW1" s="5"/>
      <c r="AX1" s="6"/>
      <c r="AY1" s="6"/>
      <c r="AZ1" s="5"/>
    </row>
    <row r="2" spans="1:52">
      <c r="A2" t="s">
        <v>53</v>
      </c>
      <c r="D2" s="5" t="s">
        <v>88</v>
      </c>
      <c r="E2" s="5"/>
      <c r="F2" s="6"/>
      <c r="G2" s="6"/>
      <c r="H2" s="5"/>
      <c r="I2" s="6"/>
      <c r="J2" s="6"/>
      <c r="K2" s="5"/>
      <c r="L2" s="6"/>
      <c r="M2" s="6"/>
      <c r="N2" s="5"/>
      <c r="O2" s="6"/>
      <c r="P2" s="6"/>
      <c r="Q2" s="5"/>
      <c r="R2" s="6"/>
      <c r="S2" s="6"/>
      <c r="T2" s="5"/>
      <c r="V2" s="6"/>
      <c r="W2" s="6"/>
      <c r="X2" s="5"/>
      <c r="Y2" s="6"/>
      <c r="Z2" s="6"/>
      <c r="AA2" s="5"/>
      <c r="AB2" s="6"/>
      <c r="AC2" s="6"/>
      <c r="AD2" s="5"/>
      <c r="AE2" s="6"/>
      <c r="AF2" s="6"/>
      <c r="AG2" s="5"/>
      <c r="AH2" s="6"/>
      <c r="AI2" s="6"/>
      <c r="AJ2" s="5"/>
      <c r="AL2" s="6"/>
      <c r="AM2" s="6"/>
      <c r="AN2" s="5"/>
      <c r="AO2" s="6"/>
      <c r="AP2" s="6"/>
      <c r="AQ2" s="5"/>
      <c r="AR2" s="6"/>
      <c r="AS2" s="6"/>
      <c r="AT2" s="5"/>
      <c r="AU2" s="6"/>
      <c r="AV2" s="6"/>
      <c r="AW2" s="5"/>
      <c r="AX2" s="6"/>
      <c r="AY2" s="6"/>
      <c r="AZ2" s="5"/>
    </row>
    <row r="3" spans="1:52">
      <c r="A3" t="s">
        <v>54</v>
      </c>
      <c r="D3" s="5" t="s">
        <v>89</v>
      </c>
      <c r="E3" s="5"/>
      <c r="F3" s="6"/>
      <c r="G3" s="6"/>
      <c r="H3" s="5"/>
      <c r="I3" s="6"/>
      <c r="J3" s="6"/>
      <c r="K3" s="5"/>
      <c r="L3" s="6"/>
      <c r="M3" s="6"/>
      <c r="N3" s="5"/>
      <c r="O3" s="6"/>
      <c r="P3" s="6"/>
      <c r="Q3" s="5"/>
      <c r="R3" s="6"/>
      <c r="S3" s="6"/>
      <c r="T3" s="5"/>
      <c r="V3" s="6"/>
      <c r="W3" s="6"/>
      <c r="X3" s="5"/>
      <c r="Y3" s="6"/>
      <c r="Z3" s="6"/>
      <c r="AA3" s="5"/>
      <c r="AB3" s="6"/>
      <c r="AC3" s="6"/>
      <c r="AD3" s="5"/>
      <c r="AE3" s="6"/>
      <c r="AF3" s="6"/>
      <c r="AG3" s="5"/>
      <c r="AH3" s="6"/>
      <c r="AI3" s="6"/>
      <c r="AJ3" s="5"/>
      <c r="AL3" s="6"/>
      <c r="AM3" s="6"/>
      <c r="AN3" s="5"/>
      <c r="AO3" s="6"/>
      <c r="AP3" s="6"/>
      <c r="AQ3" s="5"/>
      <c r="AR3" s="6"/>
      <c r="AS3" s="6"/>
      <c r="AT3" s="5"/>
      <c r="AU3" s="6"/>
      <c r="AV3" s="6"/>
      <c r="AW3" s="5"/>
      <c r="AX3" s="6"/>
      <c r="AY3" s="6"/>
      <c r="AZ3" s="5"/>
    </row>
    <row r="4" spans="1:52">
      <c r="D4" s="5" t="s">
        <v>1</v>
      </c>
      <c r="E4" s="5"/>
      <c r="F4" s="6"/>
      <c r="G4" s="6"/>
      <c r="H4" s="5"/>
      <c r="I4" s="6"/>
      <c r="J4" s="6"/>
      <c r="K4" s="5"/>
      <c r="L4" s="6"/>
      <c r="M4" s="6"/>
      <c r="N4" s="5"/>
      <c r="O4" s="6"/>
      <c r="P4" s="6"/>
      <c r="Q4" s="5"/>
      <c r="R4" s="6"/>
      <c r="S4" s="6"/>
      <c r="T4" s="5"/>
      <c r="V4" s="6"/>
      <c r="W4" s="6"/>
      <c r="X4" s="5"/>
      <c r="Y4" s="6"/>
      <c r="Z4" s="6"/>
      <c r="AA4" s="5"/>
      <c r="AB4" s="6"/>
      <c r="AC4" s="6"/>
      <c r="AD4" s="5"/>
      <c r="AE4" s="6"/>
      <c r="AF4" s="6"/>
      <c r="AG4" s="5"/>
      <c r="AH4" s="6"/>
      <c r="AI4" s="6"/>
      <c r="AJ4" s="5"/>
      <c r="AL4" s="6"/>
      <c r="AM4" s="6"/>
      <c r="AN4" s="5"/>
      <c r="AO4" s="6"/>
      <c r="AP4" s="6"/>
      <c r="AQ4" s="5"/>
      <c r="AR4" s="6"/>
      <c r="AS4" s="6"/>
      <c r="AT4" s="5"/>
      <c r="AU4" s="6"/>
      <c r="AV4" s="6"/>
      <c r="AW4" s="5"/>
      <c r="AX4" s="6"/>
      <c r="AY4" s="6"/>
      <c r="AZ4" s="5"/>
    </row>
    <row r="5" spans="1:52">
      <c r="A5" t="s">
        <v>55</v>
      </c>
      <c r="D5" s="5" t="s">
        <v>93</v>
      </c>
      <c r="E5" s="5"/>
      <c r="F5" s="6"/>
      <c r="G5" s="6"/>
      <c r="H5" s="5"/>
      <c r="I5" s="6"/>
      <c r="J5" s="6"/>
      <c r="K5" s="5"/>
      <c r="L5" s="6"/>
      <c r="M5" s="6"/>
      <c r="N5" s="5"/>
      <c r="O5" s="6"/>
      <c r="P5" s="6"/>
      <c r="Q5" s="5"/>
      <c r="R5" s="6"/>
      <c r="S5" s="6"/>
      <c r="T5" s="5"/>
      <c r="V5" s="6"/>
      <c r="W5" s="6"/>
      <c r="X5" s="5"/>
      <c r="Y5" s="6"/>
      <c r="Z5" s="6"/>
      <c r="AA5" s="5"/>
      <c r="AB5" s="6"/>
      <c r="AC5" s="6"/>
      <c r="AD5" s="5"/>
      <c r="AE5" s="6"/>
      <c r="AF5" s="6"/>
      <c r="AG5" s="5"/>
      <c r="AH5" s="6"/>
      <c r="AI5" s="6"/>
      <c r="AJ5" s="5"/>
      <c r="AL5" s="6"/>
      <c r="AM5" s="6"/>
      <c r="AN5" s="5"/>
      <c r="AO5" s="6"/>
      <c r="AP5" s="6"/>
      <c r="AQ5" s="5"/>
      <c r="AR5" s="6"/>
      <c r="AS5" s="6"/>
      <c r="AT5" s="5"/>
      <c r="AU5" s="6"/>
      <c r="AV5" s="6"/>
      <c r="AW5" s="5"/>
      <c r="AX5" s="6"/>
      <c r="AY5" s="6"/>
      <c r="AZ5" s="5"/>
    </row>
    <row r="6" spans="1:52">
      <c r="A6" t="s">
        <v>57</v>
      </c>
      <c r="F6" s="7"/>
      <c r="G6" s="7"/>
      <c r="I6" s="7"/>
      <c r="J6" s="7"/>
      <c r="L6" s="7"/>
      <c r="M6" s="7"/>
      <c r="O6" s="7"/>
      <c r="P6" s="7"/>
      <c r="R6" s="7"/>
      <c r="S6" s="7"/>
      <c r="T6" s="8"/>
      <c r="V6" s="7"/>
      <c r="W6" s="7"/>
      <c r="Y6" s="7"/>
      <c r="Z6" s="7"/>
      <c r="AB6" s="7"/>
      <c r="AC6" s="7"/>
      <c r="AE6" s="7"/>
      <c r="AF6" s="7"/>
      <c r="AH6" s="7"/>
      <c r="AI6" s="7"/>
      <c r="AJ6" s="8"/>
      <c r="AL6" s="7"/>
      <c r="AM6" s="7"/>
      <c r="AO6" s="7"/>
      <c r="AP6" s="7"/>
      <c r="AR6" s="7"/>
      <c r="AS6" s="7"/>
      <c r="AU6" s="7"/>
      <c r="AV6" s="7"/>
      <c r="AX6" s="7"/>
      <c r="AY6" s="7"/>
      <c r="AZ6" s="8"/>
    </row>
    <row r="7" spans="1:52">
      <c r="F7" s="6" t="s">
        <v>2</v>
      </c>
      <c r="G7" s="6"/>
      <c r="H7" s="5"/>
      <c r="I7" s="6"/>
      <c r="J7" s="6"/>
      <c r="K7" s="5"/>
      <c r="L7" s="6"/>
      <c r="M7" s="6"/>
      <c r="N7" s="5"/>
      <c r="O7" s="6"/>
      <c r="P7" s="6"/>
      <c r="Q7" s="5"/>
      <c r="R7" s="6"/>
      <c r="S7" s="6"/>
      <c r="T7" s="9"/>
      <c r="V7" s="6" t="s">
        <v>3</v>
      </c>
      <c r="W7" s="6"/>
      <c r="X7" s="5"/>
      <c r="Y7" s="6"/>
      <c r="Z7" s="6"/>
      <c r="AA7" s="5"/>
      <c r="AB7" s="6"/>
      <c r="AC7" s="6"/>
      <c r="AD7" s="5"/>
      <c r="AE7" s="6"/>
      <c r="AF7" s="6"/>
      <c r="AG7" s="5"/>
      <c r="AH7" s="6"/>
      <c r="AI7" s="6"/>
      <c r="AJ7" s="9"/>
      <c r="AL7" s="6" t="s">
        <v>4</v>
      </c>
      <c r="AM7" s="6"/>
      <c r="AN7" s="5"/>
      <c r="AO7" s="6"/>
      <c r="AP7" s="6"/>
      <c r="AQ7" s="5"/>
      <c r="AR7" s="6"/>
      <c r="AS7" s="6"/>
      <c r="AT7" s="5"/>
      <c r="AU7" s="6"/>
      <c r="AV7" s="6"/>
      <c r="AW7" s="5"/>
      <c r="AX7" s="6"/>
      <c r="AY7" s="6"/>
      <c r="AZ7" s="9"/>
    </row>
    <row r="8" spans="1:52">
      <c r="D8" s="23" t="s">
        <v>90</v>
      </c>
      <c r="F8" s="6" t="s">
        <v>5</v>
      </c>
      <c r="G8" s="6"/>
      <c r="H8" s="10" t="s">
        <v>6</v>
      </c>
      <c r="I8" s="6" t="s">
        <v>7</v>
      </c>
      <c r="J8" s="6"/>
      <c r="K8" s="10" t="s">
        <v>6</v>
      </c>
      <c r="L8" s="6" t="s">
        <v>8</v>
      </c>
      <c r="M8" s="6"/>
      <c r="N8" s="10" t="s">
        <v>6</v>
      </c>
      <c r="O8" s="6" t="s">
        <v>9</v>
      </c>
      <c r="P8" s="6"/>
      <c r="Q8" s="10" t="s">
        <v>6</v>
      </c>
      <c r="R8" s="6" t="s">
        <v>10</v>
      </c>
      <c r="S8" s="6"/>
      <c r="T8" s="11" t="s">
        <v>6</v>
      </c>
      <c r="V8" s="6" t="s">
        <v>5</v>
      </c>
      <c r="W8" s="6"/>
      <c r="X8" s="10" t="s">
        <v>6</v>
      </c>
      <c r="Y8" s="6" t="s">
        <v>7</v>
      </c>
      <c r="Z8" s="6"/>
      <c r="AA8" s="10" t="s">
        <v>6</v>
      </c>
      <c r="AB8" s="6" t="s">
        <v>8</v>
      </c>
      <c r="AC8" s="6"/>
      <c r="AD8" s="10" t="s">
        <v>6</v>
      </c>
      <c r="AE8" s="6" t="s">
        <v>9</v>
      </c>
      <c r="AF8" s="6"/>
      <c r="AG8" s="10" t="s">
        <v>6</v>
      </c>
      <c r="AH8" s="6" t="s">
        <v>10</v>
      </c>
      <c r="AI8" s="6"/>
      <c r="AJ8" s="11" t="s">
        <v>6</v>
      </c>
      <c r="AL8" s="6" t="s">
        <v>5</v>
      </c>
      <c r="AM8" s="6"/>
      <c r="AN8" s="10" t="s">
        <v>6</v>
      </c>
      <c r="AO8" s="6" t="s">
        <v>7</v>
      </c>
      <c r="AP8" s="6"/>
      <c r="AQ8" s="10" t="s">
        <v>6</v>
      </c>
      <c r="AR8" s="6" t="s">
        <v>8</v>
      </c>
      <c r="AS8" s="6"/>
      <c r="AT8" s="10" t="s">
        <v>6</v>
      </c>
      <c r="AU8" s="6" t="s">
        <v>9</v>
      </c>
      <c r="AV8" s="6"/>
      <c r="AW8" s="10" t="s">
        <v>6</v>
      </c>
      <c r="AX8" s="6" t="s">
        <v>10</v>
      </c>
      <c r="AY8" s="6"/>
      <c r="AZ8" s="11" t="s">
        <v>6</v>
      </c>
    </row>
    <row r="9" spans="1:52" s="18" customFormat="1">
      <c r="D9" s="22" t="s">
        <v>91</v>
      </c>
      <c r="E9" s="22" t="s">
        <v>92</v>
      </c>
      <c r="F9" s="19" t="s">
        <v>11</v>
      </c>
      <c r="G9" s="19" t="s">
        <v>12</v>
      </c>
      <c r="H9" s="20" t="s">
        <v>12</v>
      </c>
      <c r="I9" s="19" t="s">
        <v>11</v>
      </c>
      <c r="J9" s="19" t="s">
        <v>12</v>
      </c>
      <c r="K9" s="20" t="s">
        <v>12</v>
      </c>
      <c r="L9" s="19" t="s">
        <v>11</v>
      </c>
      <c r="M9" s="19" t="s">
        <v>12</v>
      </c>
      <c r="N9" s="20" t="s">
        <v>12</v>
      </c>
      <c r="O9" s="19" t="s">
        <v>11</v>
      </c>
      <c r="P9" s="19" t="s">
        <v>12</v>
      </c>
      <c r="Q9" s="20" t="s">
        <v>12</v>
      </c>
      <c r="R9" s="19" t="s">
        <v>11</v>
      </c>
      <c r="S9" s="19" t="s">
        <v>12</v>
      </c>
      <c r="T9" s="21" t="s">
        <v>12</v>
      </c>
      <c r="V9" s="19" t="s">
        <v>11</v>
      </c>
      <c r="W9" s="19" t="s">
        <v>12</v>
      </c>
      <c r="X9" s="20" t="s">
        <v>12</v>
      </c>
      <c r="Y9" s="19" t="s">
        <v>11</v>
      </c>
      <c r="Z9" s="19" t="s">
        <v>12</v>
      </c>
      <c r="AA9" s="20" t="s">
        <v>12</v>
      </c>
      <c r="AB9" s="19" t="s">
        <v>11</v>
      </c>
      <c r="AC9" s="19" t="s">
        <v>12</v>
      </c>
      <c r="AD9" s="20" t="s">
        <v>12</v>
      </c>
      <c r="AE9" s="19" t="s">
        <v>11</v>
      </c>
      <c r="AF9" s="19" t="s">
        <v>12</v>
      </c>
      <c r="AG9" s="20" t="s">
        <v>12</v>
      </c>
      <c r="AH9" s="19" t="s">
        <v>11</v>
      </c>
      <c r="AI9" s="19" t="s">
        <v>12</v>
      </c>
      <c r="AJ9" s="21" t="s">
        <v>12</v>
      </c>
      <c r="AL9" s="19" t="s">
        <v>11</v>
      </c>
      <c r="AM9" s="19" t="s">
        <v>12</v>
      </c>
      <c r="AN9" s="20" t="s">
        <v>12</v>
      </c>
      <c r="AO9" s="19" t="s">
        <v>11</v>
      </c>
      <c r="AP9" s="19" t="s">
        <v>12</v>
      </c>
      <c r="AQ9" s="20" t="s">
        <v>12</v>
      </c>
      <c r="AR9" s="19" t="s">
        <v>11</v>
      </c>
      <c r="AS9" s="19" t="s">
        <v>12</v>
      </c>
      <c r="AT9" s="20" t="s">
        <v>12</v>
      </c>
      <c r="AU9" s="19" t="s">
        <v>11</v>
      </c>
      <c r="AV9" s="19" t="s">
        <v>12</v>
      </c>
      <c r="AW9" s="20" t="s">
        <v>12</v>
      </c>
      <c r="AX9" s="19" t="s">
        <v>11</v>
      </c>
      <c r="AY9" s="19" t="s">
        <v>12</v>
      </c>
      <c r="AZ9" s="21" t="s">
        <v>12</v>
      </c>
    </row>
    <row r="10" spans="1:52">
      <c r="F10" s="7"/>
      <c r="G10" s="7"/>
      <c r="I10" s="7"/>
      <c r="J10" s="7"/>
      <c r="L10" s="7"/>
      <c r="M10" s="7"/>
      <c r="O10" s="7"/>
      <c r="P10" s="7"/>
      <c r="R10" s="7"/>
      <c r="S10" s="7"/>
      <c r="T10" s="8"/>
      <c r="V10" s="7"/>
      <c r="W10" s="7"/>
      <c r="Y10" s="7"/>
      <c r="Z10" s="7"/>
      <c r="AB10" s="7"/>
      <c r="AC10" s="7"/>
      <c r="AE10" s="7"/>
      <c r="AF10" s="7"/>
      <c r="AH10" s="7"/>
      <c r="AI10" s="7"/>
      <c r="AJ10" s="8"/>
      <c r="AL10" s="7"/>
      <c r="AM10" s="7"/>
      <c r="AO10" s="7"/>
      <c r="AP10" s="7"/>
      <c r="AR10" s="7"/>
      <c r="AS10" s="7"/>
      <c r="AU10" s="7"/>
      <c r="AV10" s="7"/>
      <c r="AX10" s="7"/>
      <c r="AY10" s="7"/>
      <c r="AZ10" s="8"/>
    </row>
    <row r="11" spans="1:52">
      <c r="A11">
        <v>503</v>
      </c>
      <c r="B11" s="24">
        <v>1</v>
      </c>
      <c r="C11" t="s">
        <v>59</v>
      </c>
      <c r="D11" s="12">
        <v>503</v>
      </c>
      <c r="E11" t="s">
        <v>13</v>
      </c>
      <c r="F11" s="13">
        <v>4432.8</v>
      </c>
      <c r="G11" s="13">
        <v>3345.7</v>
      </c>
      <c r="H11" s="14">
        <f>IF(F11=0,"--",G11/F11)</f>
        <v>0.75475997112434567</v>
      </c>
      <c r="I11" s="13">
        <v>17796.400000000001</v>
      </c>
      <c r="J11" s="13">
        <v>12385.9</v>
      </c>
      <c r="K11" s="14">
        <f>IF(I11=0,"--",J11/I11)</f>
        <v>0.69597783821447023</v>
      </c>
      <c r="L11" s="13">
        <v>0</v>
      </c>
      <c r="M11" s="13">
        <v>0</v>
      </c>
      <c r="N11" s="14" t="str">
        <f>IF(L11=0,"--",M11/L11)</f>
        <v>--</v>
      </c>
      <c r="O11" s="13">
        <v>16846.8</v>
      </c>
      <c r="P11" s="13">
        <v>11784.7</v>
      </c>
      <c r="Q11" s="14">
        <f>IF(O11=0,"--",P11/O11)</f>
        <v>0.6995215708621223</v>
      </c>
      <c r="R11" s="13">
        <f>SUM(O11,L11,I11,F11)</f>
        <v>39076</v>
      </c>
      <c r="S11" s="13">
        <f>SUM(P11,M11,J11,G11)</f>
        <v>27516.3</v>
      </c>
      <c r="T11" s="15">
        <f>IF(R11=0,"--",S11/R11)</f>
        <v>0.70417391749411407</v>
      </c>
      <c r="U11" s="16"/>
      <c r="V11" s="13">
        <v>885</v>
      </c>
      <c r="W11" s="13">
        <v>791</v>
      </c>
      <c r="X11" s="14">
        <f>IF(V11=0,"--",W11/V11)</f>
        <v>0.89378531073446332</v>
      </c>
      <c r="Y11" s="13">
        <v>22977.599999999999</v>
      </c>
      <c r="Z11" s="13">
        <v>17380</v>
      </c>
      <c r="AA11" s="14">
        <f>IF(Y11=0,"--",Z11/Y11)</f>
        <v>0.75638883086136066</v>
      </c>
      <c r="AB11" s="13">
        <v>0</v>
      </c>
      <c r="AC11" s="13">
        <v>0</v>
      </c>
      <c r="AD11" s="14" t="str">
        <f>IF(AB11=0,"--",AC11/AB11)</f>
        <v>--</v>
      </c>
      <c r="AE11" s="13">
        <v>21986.5</v>
      </c>
      <c r="AF11" s="13">
        <v>17095.099999999999</v>
      </c>
      <c r="AG11" s="14">
        <f>IF(AE11=0,"--",AF11/AE11)</f>
        <v>0.77752711891387893</v>
      </c>
      <c r="AH11" s="13">
        <f>SUM(AE11,AB11,Y11,V11)</f>
        <v>45849.1</v>
      </c>
      <c r="AI11" s="13">
        <f>SUM(AF11,AC11,Z11,W11)</f>
        <v>35266.1</v>
      </c>
      <c r="AJ11" s="15">
        <f>IF(AH11=0,"--",AI11/AH11)</f>
        <v>0.76917758472903497</v>
      </c>
      <c r="AK11" s="16"/>
      <c r="AL11" s="13">
        <f>SUM(V11,F11)</f>
        <v>5317.8</v>
      </c>
      <c r="AM11" s="13">
        <f>SUM(W11,G11)</f>
        <v>4136.7</v>
      </c>
      <c r="AN11" s="14">
        <f>IF(AL11=0,"--",AM11/AL11)</f>
        <v>0.77789687464741053</v>
      </c>
      <c r="AO11" s="13">
        <f>SUM(Y11,I11)</f>
        <v>40774</v>
      </c>
      <c r="AP11" s="13">
        <f>SUM(Z11,J11)</f>
        <v>29765.9</v>
      </c>
      <c r="AQ11" s="14">
        <f>IF(AO11=0,"--",AP11/AO11)</f>
        <v>0.73002158238092907</v>
      </c>
      <c r="AR11" s="13">
        <f>SUM(AB11,L11)</f>
        <v>0</v>
      </c>
      <c r="AS11" s="13">
        <f>SUM(AC11,M11)</f>
        <v>0</v>
      </c>
      <c r="AT11" s="14" t="str">
        <f>IF(AR11=0,"--",AS11/AR11)</f>
        <v>--</v>
      </c>
      <c r="AU11" s="13">
        <f>SUM(AE11,O11)</f>
        <v>38833.300000000003</v>
      </c>
      <c r="AV11" s="13">
        <f>SUM(AF11,P11)</f>
        <v>28879.8</v>
      </c>
      <c r="AW11" s="14">
        <f>IF(AU11=0,"--",AV11/AU11)</f>
        <v>0.74368647526736065</v>
      </c>
      <c r="AX11" s="13">
        <f>SUM(AU11,AR11,AO11,AL11)</f>
        <v>84925.1</v>
      </c>
      <c r="AY11" s="13">
        <f>SUM(AV11,AS11,AP11,AM11)</f>
        <v>62782.399999999994</v>
      </c>
      <c r="AZ11" s="15">
        <f>IF(AX11=0,"--",AY11/AX11)</f>
        <v>0.7392678960637078</v>
      </c>
    </row>
    <row r="12" spans="1:52">
      <c r="A12">
        <v>518</v>
      </c>
      <c r="B12" s="24">
        <v>1</v>
      </c>
      <c r="C12" t="s">
        <v>42</v>
      </c>
      <c r="D12" s="12">
        <v>518</v>
      </c>
      <c r="E12" t="s">
        <v>76</v>
      </c>
      <c r="F12" s="13">
        <v>2617</v>
      </c>
      <c r="G12" s="13">
        <v>2208</v>
      </c>
      <c r="H12" s="14">
        <f t="shared" ref="H12:H30" si="0">IF(F12=0,"--",G12/F12)</f>
        <v>0.84371417653802061</v>
      </c>
      <c r="I12" s="13">
        <v>5496</v>
      </c>
      <c r="J12" s="13">
        <v>4641.5</v>
      </c>
      <c r="K12" s="14">
        <f t="shared" ref="K12:K30" si="1">IF(I12=0,"--",J12/I12)</f>
        <v>0.84452328966521106</v>
      </c>
      <c r="L12" s="13">
        <v>0</v>
      </c>
      <c r="M12" s="13">
        <v>0</v>
      </c>
      <c r="N12" s="14" t="str">
        <f>IF(L12=0,"--",M12/L12)</f>
        <v>--</v>
      </c>
      <c r="O12" s="13">
        <v>6201.5</v>
      </c>
      <c r="P12" s="13">
        <v>5390</v>
      </c>
      <c r="Q12" s="14">
        <f t="shared" ref="Q12:Q35" si="2">IF(O12=0,"--",P12/O12)</f>
        <v>0.86914456179956467</v>
      </c>
      <c r="R12" s="13">
        <f t="shared" ref="R12:R28" si="3">SUM(O12,L12,I12,F12)</f>
        <v>14314.5</v>
      </c>
      <c r="S12" s="13">
        <f t="shared" ref="S12:S28" si="4">SUM(P12,M12,J12,G12)</f>
        <v>12239.5</v>
      </c>
      <c r="T12" s="15">
        <f t="shared" ref="T12:T28" si="5">IF(R12=0,"--",S12/R12)</f>
        <v>0.8550420901882706</v>
      </c>
      <c r="U12" s="16"/>
      <c r="V12" s="13">
        <v>632.5</v>
      </c>
      <c r="W12" s="13">
        <v>527.5</v>
      </c>
      <c r="X12" s="14">
        <f t="shared" ref="X12:X28" si="6">IF(V12=0,"--",W12/V12)</f>
        <v>0.83399209486166004</v>
      </c>
      <c r="Y12" s="13">
        <v>9668.5</v>
      </c>
      <c r="Z12" s="13">
        <v>8236.5</v>
      </c>
      <c r="AA12" s="14">
        <f t="shared" ref="AA12:AA28" si="7">IF(Y12=0,"--",Z12/Y12)</f>
        <v>0.85189015876299323</v>
      </c>
      <c r="AB12" s="13">
        <v>0</v>
      </c>
      <c r="AC12" s="13">
        <v>0</v>
      </c>
      <c r="AD12" s="14" t="str">
        <f>IF(AB12=0,"--",AC12/AB12)</f>
        <v>--</v>
      </c>
      <c r="AE12" s="13">
        <v>7977</v>
      </c>
      <c r="AF12" s="13">
        <v>6931</v>
      </c>
      <c r="AG12" s="14">
        <f t="shared" ref="AG12:AG30" si="8">IF(AE12=0,"--",AF12/AE12)</f>
        <v>0.86887300990347249</v>
      </c>
      <c r="AH12" s="13">
        <f t="shared" ref="AH12:AI32" si="9">SUM(AE12,AB12,Y12,V12)</f>
        <v>18278</v>
      </c>
      <c r="AI12" s="13">
        <f t="shared" si="9"/>
        <v>15695</v>
      </c>
      <c r="AJ12" s="15">
        <f t="shared" ref="AJ12:AJ32" si="10">IF(AH12=0,"--",AI12/AH12)</f>
        <v>0.85868256920888497</v>
      </c>
      <c r="AK12" s="16"/>
      <c r="AL12" s="13">
        <f t="shared" ref="AL12:AL28" si="11">SUM(V12,F12)</f>
        <v>3249.5</v>
      </c>
      <c r="AM12" s="13">
        <f t="shared" ref="AM12:AM28" si="12">SUM(W12,G12)</f>
        <v>2735.5</v>
      </c>
      <c r="AN12" s="14">
        <f t="shared" ref="AN12:AN28" si="13">IF(AL12=0,"--",AM12/AL12)</f>
        <v>0.84182181874134487</v>
      </c>
      <c r="AO12" s="13">
        <f t="shared" ref="AO12:AO28" si="14">SUM(Y12,I12)</f>
        <v>15164.5</v>
      </c>
      <c r="AP12" s="13">
        <f t="shared" ref="AP12:AP28" si="15">SUM(Z12,J12)</f>
        <v>12878</v>
      </c>
      <c r="AQ12" s="14">
        <f t="shared" ref="AQ12:AQ28" si="16">IF(AO12=0,"--",AP12/AO12)</f>
        <v>0.84922021827294014</v>
      </c>
      <c r="AR12" s="13">
        <f t="shared" ref="AR12:AS34" si="17">SUM(AB12,L12)</f>
        <v>0</v>
      </c>
      <c r="AS12" s="13">
        <f t="shared" si="17"/>
        <v>0</v>
      </c>
      <c r="AT12" s="14" t="str">
        <f t="shared" ref="AT12:AT56" si="18">IF(AR12=0,"--",AS12/AR12)</f>
        <v>--</v>
      </c>
      <c r="AU12" s="13">
        <f t="shared" ref="AU12:AU28" si="19">SUM(AE12,O12)</f>
        <v>14178.5</v>
      </c>
      <c r="AV12" s="13">
        <f t="shared" ref="AV12:AV28" si="20">SUM(AF12,P12)</f>
        <v>12321</v>
      </c>
      <c r="AW12" s="14">
        <f t="shared" ref="AW12:AW28" si="21">IF(AU12=0,"--",AV12/AU12)</f>
        <v>0.86899178333392113</v>
      </c>
      <c r="AX12" s="13">
        <f t="shared" ref="AX12:AX28" si="22">SUM(AU12,AR12,AO12,AL12)</f>
        <v>32592.5</v>
      </c>
      <c r="AY12" s="13">
        <f t="shared" ref="AY12:AY28" si="23">SUM(AV12,AS12,AP12,AM12)</f>
        <v>27934.5</v>
      </c>
      <c r="AZ12" s="15">
        <f t="shared" ref="AZ12:AZ28" si="24">IF(AX12=0,"--",AY12/AX12)</f>
        <v>0.85708368489683207</v>
      </c>
    </row>
    <row r="13" spans="1:52">
      <c r="A13">
        <v>508</v>
      </c>
      <c r="B13" s="24">
        <v>0</v>
      </c>
      <c r="C13" t="s">
        <v>14</v>
      </c>
      <c r="D13" s="12">
        <v>508</v>
      </c>
      <c r="E13" t="s">
        <v>61</v>
      </c>
      <c r="F13" s="25" t="s">
        <v>94</v>
      </c>
      <c r="G13" s="25" t="s">
        <v>95</v>
      </c>
      <c r="H13" s="26" t="s">
        <v>96</v>
      </c>
      <c r="I13" s="25" t="s">
        <v>97</v>
      </c>
      <c r="J13" s="25" t="s">
        <v>98</v>
      </c>
      <c r="K13" s="26" t="s">
        <v>99</v>
      </c>
      <c r="L13" s="25" t="s">
        <v>100</v>
      </c>
      <c r="M13" s="25" t="s">
        <v>100</v>
      </c>
      <c r="N13" s="26" t="s">
        <v>101</v>
      </c>
      <c r="O13" s="25" t="s">
        <v>102</v>
      </c>
      <c r="P13" s="25" t="s">
        <v>103</v>
      </c>
      <c r="Q13" s="26" t="s">
        <v>104</v>
      </c>
      <c r="R13" s="25" t="s">
        <v>105</v>
      </c>
      <c r="S13" s="25" t="s">
        <v>106</v>
      </c>
      <c r="T13" s="27" t="s">
        <v>107</v>
      </c>
      <c r="U13" s="16"/>
      <c r="V13" s="25" t="s">
        <v>108</v>
      </c>
      <c r="W13" s="25" t="s">
        <v>109</v>
      </c>
      <c r="X13" s="26" t="s">
        <v>110</v>
      </c>
      <c r="Y13" s="25" t="s">
        <v>111</v>
      </c>
      <c r="Z13" s="25" t="s">
        <v>112</v>
      </c>
      <c r="AA13" s="26" t="s">
        <v>113</v>
      </c>
      <c r="AB13" s="25" t="s">
        <v>100</v>
      </c>
      <c r="AC13" s="25" t="s">
        <v>100</v>
      </c>
      <c r="AD13" s="26" t="s">
        <v>101</v>
      </c>
      <c r="AE13" s="25" t="s">
        <v>114</v>
      </c>
      <c r="AF13" s="25" t="s">
        <v>115</v>
      </c>
      <c r="AG13" s="26" t="s">
        <v>116</v>
      </c>
      <c r="AH13" s="25" t="s">
        <v>117</v>
      </c>
      <c r="AI13" s="25" t="s">
        <v>118</v>
      </c>
      <c r="AJ13" s="27" t="s">
        <v>119</v>
      </c>
      <c r="AK13" s="16"/>
      <c r="AL13" s="25" t="s">
        <v>120</v>
      </c>
      <c r="AM13" s="25" t="s">
        <v>121</v>
      </c>
      <c r="AN13" s="26" t="s">
        <v>122</v>
      </c>
      <c r="AO13" s="25" t="s">
        <v>123</v>
      </c>
      <c r="AP13" s="25" t="s">
        <v>124</v>
      </c>
      <c r="AQ13" s="26" t="s">
        <v>125</v>
      </c>
      <c r="AR13" s="25" t="s">
        <v>100</v>
      </c>
      <c r="AS13" s="25" t="s">
        <v>100</v>
      </c>
      <c r="AT13" s="26" t="s">
        <v>101</v>
      </c>
      <c r="AU13" s="25" t="s">
        <v>126</v>
      </c>
      <c r="AV13" s="25" t="s">
        <v>127</v>
      </c>
      <c r="AW13" s="26" t="s">
        <v>128</v>
      </c>
      <c r="AX13" s="25" t="s">
        <v>129</v>
      </c>
      <c r="AY13" s="25" t="s">
        <v>130</v>
      </c>
      <c r="AZ13" s="27" t="s">
        <v>131</v>
      </c>
    </row>
    <row r="14" spans="1:52">
      <c r="A14">
        <v>508</v>
      </c>
      <c r="B14" s="24">
        <v>2</v>
      </c>
      <c r="C14" t="s">
        <v>64</v>
      </c>
      <c r="D14" s="17"/>
      <c r="E14" t="s">
        <v>65</v>
      </c>
      <c r="F14" s="13">
        <v>11384.5</v>
      </c>
      <c r="G14" s="13">
        <v>8994</v>
      </c>
      <c r="H14" s="14">
        <f t="shared" si="0"/>
        <v>0.79002152048838337</v>
      </c>
      <c r="I14" s="13">
        <v>24433</v>
      </c>
      <c r="J14" s="13">
        <v>18375</v>
      </c>
      <c r="K14" s="14">
        <f t="shared" si="1"/>
        <v>0.75205664470183764</v>
      </c>
      <c r="L14" s="13">
        <v>0</v>
      </c>
      <c r="M14" s="13">
        <v>0</v>
      </c>
      <c r="N14" s="14" t="str">
        <f t="shared" ref="N14:N28" si="25">IF(L14=0,"--",M14/L14)</f>
        <v>--</v>
      </c>
      <c r="O14" s="13">
        <v>24872</v>
      </c>
      <c r="P14" s="13">
        <v>18793</v>
      </c>
      <c r="Q14" s="14">
        <f t="shared" si="2"/>
        <v>0.75558861370215502</v>
      </c>
      <c r="R14" s="13">
        <f t="shared" si="3"/>
        <v>60689.5</v>
      </c>
      <c r="S14" s="13">
        <f t="shared" si="4"/>
        <v>46162</v>
      </c>
      <c r="T14" s="15">
        <f t="shared" si="5"/>
        <v>0.76062580841826011</v>
      </c>
      <c r="U14" s="16"/>
      <c r="V14" s="13">
        <v>2443.5</v>
      </c>
      <c r="W14" s="13">
        <v>1847.5</v>
      </c>
      <c r="X14" s="14">
        <f t="shared" si="6"/>
        <v>0.75608757929199921</v>
      </c>
      <c r="Y14" s="13">
        <v>27212</v>
      </c>
      <c r="Z14" s="13">
        <v>19336</v>
      </c>
      <c r="AA14" s="14">
        <f t="shared" si="7"/>
        <v>0.71056886667646624</v>
      </c>
      <c r="AB14" s="13">
        <v>0</v>
      </c>
      <c r="AC14" s="13">
        <v>0</v>
      </c>
      <c r="AD14" s="14" t="str">
        <f t="shared" ref="AD14:AD28" si="26">IF(AB14=0,"--",AC14/AB14)</f>
        <v>--</v>
      </c>
      <c r="AE14" s="13">
        <v>24754</v>
      </c>
      <c r="AF14" s="13">
        <v>18498</v>
      </c>
      <c r="AG14" s="14">
        <f t="shared" si="8"/>
        <v>0.74727316797285293</v>
      </c>
      <c r="AH14" s="13">
        <f t="shared" ref="AH14:AH30" si="27">SUM(AE14,AB14,Y14,V14)</f>
        <v>54409.5</v>
      </c>
      <c r="AI14" s="13">
        <f t="shared" ref="AI14:AI30" si="28">SUM(AF14,AC14,Z14,W14)</f>
        <v>39681.5</v>
      </c>
      <c r="AJ14" s="15">
        <f t="shared" ref="AJ14:AJ30" si="29">IF(AH14=0,"--",AI14/AH14)</f>
        <v>0.7293119767687628</v>
      </c>
      <c r="AK14" s="16"/>
      <c r="AL14" s="13">
        <f t="shared" si="11"/>
        <v>13828</v>
      </c>
      <c r="AM14" s="13">
        <f t="shared" si="12"/>
        <v>10841.5</v>
      </c>
      <c r="AN14" s="14">
        <f t="shared" si="13"/>
        <v>0.78402516632918717</v>
      </c>
      <c r="AO14" s="13">
        <f t="shared" si="14"/>
        <v>51645</v>
      </c>
      <c r="AP14" s="13">
        <f t="shared" si="15"/>
        <v>37711</v>
      </c>
      <c r="AQ14" s="14">
        <f t="shared" si="16"/>
        <v>0.73019653403039986</v>
      </c>
      <c r="AR14" s="13">
        <f t="shared" si="17"/>
        <v>0</v>
      </c>
      <c r="AS14" s="13">
        <f t="shared" si="17"/>
        <v>0</v>
      </c>
      <c r="AT14" s="14" t="str">
        <f t="shared" si="18"/>
        <v>--</v>
      </c>
      <c r="AU14" s="13">
        <f t="shared" si="19"/>
        <v>49626</v>
      </c>
      <c r="AV14" s="13">
        <f t="shared" si="20"/>
        <v>37291</v>
      </c>
      <c r="AW14" s="14">
        <f t="shared" si="21"/>
        <v>0.75144077701205014</v>
      </c>
      <c r="AX14" s="13">
        <f t="shared" si="22"/>
        <v>115099</v>
      </c>
      <c r="AY14" s="13">
        <f t="shared" si="23"/>
        <v>85843.5</v>
      </c>
      <c r="AZ14" s="15">
        <f t="shared" si="24"/>
        <v>0.74582316093102463</v>
      </c>
    </row>
    <row r="15" spans="1:52">
      <c r="A15">
        <v>508</v>
      </c>
      <c r="B15" s="24">
        <v>4</v>
      </c>
      <c r="C15" t="s">
        <v>68</v>
      </c>
      <c r="D15" s="17"/>
      <c r="E15" t="s">
        <v>69</v>
      </c>
      <c r="F15" s="13">
        <v>23349</v>
      </c>
      <c r="G15" s="13">
        <v>17088</v>
      </c>
      <c r="H15" s="14">
        <f t="shared" si="0"/>
        <v>0.73185147115508153</v>
      </c>
      <c r="I15" s="13">
        <v>34268</v>
      </c>
      <c r="J15" s="13">
        <v>24160</v>
      </c>
      <c r="K15" s="14">
        <f t="shared" si="1"/>
        <v>0.70503093264853511</v>
      </c>
      <c r="L15" s="13">
        <v>0</v>
      </c>
      <c r="M15" s="13">
        <v>0</v>
      </c>
      <c r="N15" s="14" t="str">
        <f t="shared" si="25"/>
        <v>--</v>
      </c>
      <c r="O15" s="13">
        <v>35079</v>
      </c>
      <c r="P15" s="13">
        <v>24711</v>
      </c>
      <c r="Q15" s="14">
        <f t="shared" si="2"/>
        <v>0.70443855298041569</v>
      </c>
      <c r="R15" s="13">
        <f t="shared" si="3"/>
        <v>92696</v>
      </c>
      <c r="S15" s="13">
        <f t="shared" si="4"/>
        <v>65959</v>
      </c>
      <c r="T15" s="15">
        <f t="shared" si="5"/>
        <v>0.71156252696987998</v>
      </c>
      <c r="U15" s="16"/>
      <c r="V15" s="13">
        <v>6258</v>
      </c>
      <c r="W15" s="13">
        <v>4175</v>
      </c>
      <c r="X15" s="14">
        <f t="shared" si="6"/>
        <v>0.66714605305209329</v>
      </c>
      <c r="Y15" s="13">
        <v>29549</v>
      </c>
      <c r="Z15" s="13">
        <v>22260</v>
      </c>
      <c r="AA15" s="14">
        <f t="shared" si="7"/>
        <v>0.75332498561711059</v>
      </c>
      <c r="AB15" s="13">
        <v>0</v>
      </c>
      <c r="AC15" s="13">
        <v>0</v>
      </c>
      <c r="AD15" s="14" t="str">
        <f t="shared" si="26"/>
        <v>--</v>
      </c>
      <c r="AE15" s="13">
        <v>29725.5</v>
      </c>
      <c r="AF15" s="13">
        <v>22253</v>
      </c>
      <c r="AG15" s="14">
        <f t="shared" si="8"/>
        <v>0.74861650771223365</v>
      </c>
      <c r="AH15" s="13">
        <f t="shared" si="27"/>
        <v>65532.5</v>
      </c>
      <c r="AI15" s="13">
        <f t="shared" si="28"/>
        <v>48688</v>
      </c>
      <c r="AJ15" s="15">
        <f t="shared" si="29"/>
        <v>0.74295960019837481</v>
      </c>
      <c r="AK15" s="16"/>
      <c r="AL15" s="13">
        <f t="shared" si="11"/>
        <v>29607</v>
      </c>
      <c r="AM15" s="13">
        <f t="shared" si="12"/>
        <v>21263</v>
      </c>
      <c r="AN15" s="14">
        <f t="shared" si="13"/>
        <v>0.71817475596987201</v>
      </c>
      <c r="AO15" s="13">
        <f t="shared" si="14"/>
        <v>63817</v>
      </c>
      <c r="AP15" s="13">
        <f t="shared" si="15"/>
        <v>46420</v>
      </c>
      <c r="AQ15" s="14">
        <f t="shared" si="16"/>
        <v>0.72739238760831748</v>
      </c>
      <c r="AR15" s="13">
        <f t="shared" si="17"/>
        <v>0</v>
      </c>
      <c r="AS15" s="13">
        <f t="shared" si="17"/>
        <v>0</v>
      </c>
      <c r="AT15" s="14" t="str">
        <f t="shared" si="18"/>
        <v>--</v>
      </c>
      <c r="AU15" s="13">
        <f t="shared" si="19"/>
        <v>64804.5</v>
      </c>
      <c r="AV15" s="13">
        <f t="shared" si="20"/>
        <v>46964</v>
      </c>
      <c r="AW15" s="14">
        <f t="shared" si="21"/>
        <v>0.72470275983920873</v>
      </c>
      <c r="AX15" s="13">
        <f t="shared" si="22"/>
        <v>158228.5</v>
      </c>
      <c r="AY15" s="13">
        <f t="shared" si="23"/>
        <v>114647</v>
      </c>
      <c r="AZ15" s="15">
        <f t="shared" si="24"/>
        <v>0.7245660547878543</v>
      </c>
    </row>
    <row r="16" spans="1:52">
      <c r="A16">
        <v>508</v>
      </c>
      <c r="B16" s="24">
        <v>1</v>
      </c>
      <c r="C16" t="s">
        <v>62</v>
      </c>
      <c r="D16" s="17"/>
      <c r="E16" t="s">
        <v>63</v>
      </c>
      <c r="F16" s="13">
        <v>5017.5</v>
      </c>
      <c r="G16" s="13">
        <v>3365</v>
      </c>
      <c r="H16" s="14">
        <f t="shared" si="0"/>
        <v>0.67065271549576477</v>
      </c>
      <c r="I16" s="13">
        <v>12719.5</v>
      </c>
      <c r="J16" s="13">
        <v>8807.5</v>
      </c>
      <c r="K16" s="14">
        <f t="shared" si="1"/>
        <v>0.69244074059514915</v>
      </c>
      <c r="L16" s="13">
        <v>0</v>
      </c>
      <c r="M16" s="13">
        <v>0</v>
      </c>
      <c r="N16" s="14" t="str">
        <f t="shared" si="25"/>
        <v>--</v>
      </c>
      <c r="O16" s="13">
        <v>14031</v>
      </c>
      <c r="P16" s="13">
        <v>9960</v>
      </c>
      <c r="Q16" s="14">
        <f t="shared" si="2"/>
        <v>0.70985674577720759</v>
      </c>
      <c r="R16" s="13">
        <f t="shared" si="3"/>
        <v>31768</v>
      </c>
      <c r="S16" s="13">
        <f t="shared" si="4"/>
        <v>22132.5</v>
      </c>
      <c r="T16" s="15">
        <f t="shared" si="5"/>
        <v>0.69669163938554524</v>
      </c>
      <c r="U16" s="16"/>
      <c r="V16" s="13">
        <v>3688</v>
      </c>
      <c r="W16" s="13">
        <v>2668</v>
      </c>
      <c r="X16" s="14">
        <f t="shared" si="6"/>
        <v>0.72342733188720176</v>
      </c>
      <c r="Y16" s="13">
        <v>17844.5</v>
      </c>
      <c r="Z16" s="13">
        <v>12755.5</v>
      </c>
      <c r="AA16" s="14">
        <f t="shared" si="7"/>
        <v>0.71481408837456917</v>
      </c>
      <c r="AB16" s="13">
        <v>0</v>
      </c>
      <c r="AC16" s="13">
        <v>0</v>
      </c>
      <c r="AD16" s="14" t="str">
        <f t="shared" si="26"/>
        <v>--</v>
      </c>
      <c r="AE16" s="13">
        <v>17391.5</v>
      </c>
      <c r="AF16" s="13">
        <v>12604.5</v>
      </c>
      <c r="AG16" s="14">
        <f t="shared" si="8"/>
        <v>0.72475059655578877</v>
      </c>
      <c r="AH16" s="13">
        <f t="shared" si="27"/>
        <v>38924</v>
      </c>
      <c r="AI16" s="13">
        <f t="shared" si="28"/>
        <v>28028</v>
      </c>
      <c r="AJ16" s="15">
        <f t="shared" si="29"/>
        <v>0.72006987976569725</v>
      </c>
      <c r="AK16" s="16"/>
      <c r="AL16" s="13">
        <f t="shared" si="11"/>
        <v>8705.5</v>
      </c>
      <c r="AM16" s="13">
        <f t="shared" si="12"/>
        <v>6033</v>
      </c>
      <c r="AN16" s="14">
        <f t="shared" si="13"/>
        <v>0.6930101659870197</v>
      </c>
      <c r="AO16" s="13">
        <f t="shared" si="14"/>
        <v>30564</v>
      </c>
      <c r="AP16" s="13">
        <f t="shared" si="15"/>
        <v>21563</v>
      </c>
      <c r="AQ16" s="14">
        <f t="shared" si="16"/>
        <v>0.70550320638659858</v>
      </c>
      <c r="AR16" s="13">
        <f t="shared" si="17"/>
        <v>0</v>
      </c>
      <c r="AS16" s="13">
        <f t="shared" si="17"/>
        <v>0</v>
      </c>
      <c r="AT16" s="14" t="str">
        <f t="shared" si="18"/>
        <v>--</v>
      </c>
      <c r="AU16" s="13">
        <f t="shared" si="19"/>
        <v>31422.5</v>
      </c>
      <c r="AV16" s="13">
        <f t="shared" si="20"/>
        <v>22564.5</v>
      </c>
      <c r="AW16" s="14">
        <f t="shared" si="21"/>
        <v>0.71810008751690668</v>
      </c>
      <c r="AX16" s="13">
        <f t="shared" si="22"/>
        <v>70692</v>
      </c>
      <c r="AY16" s="13">
        <f t="shared" si="23"/>
        <v>50160.5</v>
      </c>
      <c r="AZ16" s="15">
        <f t="shared" si="24"/>
        <v>0.70956402421773324</v>
      </c>
    </row>
    <row r="17" spans="1:52">
      <c r="A17">
        <v>508</v>
      </c>
      <c r="B17" s="24">
        <v>3</v>
      </c>
      <c r="C17" t="s">
        <v>66</v>
      </c>
      <c r="D17" s="17"/>
      <c r="E17" t="s">
        <v>67</v>
      </c>
      <c r="F17" s="13">
        <v>19146</v>
      </c>
      <c r="G17" s="13">
        <v>14619</v>
      </c>
      <c r="H17" s="14">
        <f t="shared" si="0"/>
        <v>0.76355374490755246</v>
      </c>
      <c r="I17" s="13">
        <v>41466</v>
      </c>
      <c r="J17" s="13">
        <v>30307.5</v>
      </c>
      <c r="K17" s="14">
        <f t="shared" si="1"/>
        <v>0.730900014469686</v>
      </c>
      <c r="L17" s="13">
        <v>0</v>
      </c>
      <c r="M17" s="13">
        <v>0</v>
      </c>
      <c r="N17" s="14" t="str">
        <f t="shared" si="25"/>
        <v>--</v>
      </c>
      <c r="O17" s="13">
        <v>42468.5</v>
      </c>
      <c r="P17" s="13">
        <v>30988.5</v>
      </c>
      <c r="Q17" s="14">
        <f t="shared" si="2"/>
        <v>0.72968199959970326</v>
      </c>
      <c r="R17" s="13">
        <f t="shared" si="3"/>
        <v>103080.5</v>
      </c>
      <c r="S17" s="13">
        <f t="shared" si="4"/>
        <v>75915</v>
      </c>
      <c r="T17" s="15">
        <f t="shared" si="5"/>
        <v>0.73646324959618936</v>
      </c>
      <c r="U17" s="16"/>
      <c r="V17" s="13">
        <v>5594</v>
      </c>
      <c r="W17" s="13">
        <v>3714.5</v>
      </c>
      <c r="X17" s="14">
        <f t="shared" si="6"/>
        <v>0.66401501608866642</v>
      </c>
      <c r="Y17" s="13">
        <v>38835.5</v>
      </c>
      <c r="Z17" s="13">
        <v>29082.5</v>
      </c>
      <c r="AA17" s="14">
        <f t="shared" si="7"/>
        <v>0.7488637972988631</v>
      </c>
      <c r="AB17" s="13">
        <v>0</v>
      </c>
      <c r="AC17" s="13">
        <v>0</v>
      </c>
      <c r="AD17" s="14" t="str">
        <f t="shared" si="26"/>
        <v>--</v>
      </c>
      <c r="AE17" s="13">
        <v>37072</v>
      </c>
      <c r="AF17" s="13">
        <v>28052.5</v>
      </c>
      <c r="AG17" s="14">
        <f t="shared" si="8"/>
        <v>0.75670317220543803</v>
      </c>
      <c r="AH17" s="13">
        <f t="shared" si="27"/>
        <v>81501.5</v>
      </c>
      <c r="AI17" s="13">
        <f t="shared" si="28"/>
        <v>60849.5</v>
      </c>
      <c r="AJ17" s="15">
        <f t="shared" si="29"/>
        <v>0.74660589068912842</v>
      </c>
      <c r="AK17" s="16"/>
      <c r="AL17" s="13">
        <f t="shared" si="11"/>
        <v>24740</v>
      </c>
      <c r="AM17" s="13">
        <f t="shared" si="12"/>
        <v>18333.5</v>
      </c>
      <c r="AN17" s="14">
        <f t="shared" si="13"/>
        <v>0.74104688763136617</v>
      </c>
      <c r="AO17" s="13">
        <f t="shared" si="14"/>
        <v>80301.5</v>
      </c>
      <c r="AP17" s="13">
        <f t="shared" si="15"/>
        <v>59390</v>
      </c>
      <c r="AQ17" s="14">
        <f t="shared" si="16"/>
        <v>0.73958767893501365</v>
      </c>
      <c r="AR17" s="13">
        <f t="shared" si="17"/>
        <v>0</v>
      </c>
      <c r="AS17" s="13">
        <f t="shared" si="17"/>
        <v>0</v>
      </c>
      <c r="AT17" s="14" t="str">
        <f t="shared" si="18"/>
        <v>--</v>
      </c>
      <c r="AU17" s="13">
        <f t="shared" si="19"/>
        <v>79540.5</v>
      </c>
      <c r="AV17" s="13">
        <f t="shared" si="20"/>
        <v>59041</v>
      </c>
      <c r="AW17" s="14">
        <f t="shared" si="21"/>
        <v>0.74227594747329972</v>
      </c>
      <c r="AX17" s="13">
        <f t="shared" si="22"/>
        <v>184582</v>
      </c>
      <c r="AY17" s="13">
        <f t="shared" si="23"/>
        <v>136764.5</v>
      </c>
      <c r="AZ17" s="15">
        <f t="shared" si="24"/>
        <v>0.74094169528989828</v>
      </c>
    </row>
    <row r="18" spans="1:52">
      <c r="A18">
        <v>508</v>
      </c>
      <c r="B18" s="24">
        <v>5</v>
      </c>
      <c r="C18" t="s">
        <v>70</v>
      </c>
      <c r="D18" s="17"/>
      <c r="E18" t="s">
        <v>71</v>
      </c>
      <c r="F18" s="13">
        <v>6580.5</v>
      </c>
      <c r="G18" s="13">
        <v>4589</v>
      </c>
      <c r="H18" s="14">
        <f t="shared" si="0"/>
        <v>0.69736342223235315</v>
      </c>
      <c r="I18" s="13">
        <v>12696</v>
      </c>
      <c r="J18" s="13">
        <v>9180</v>
      </c>
      <c r="K18" s="14">
        <f t="shared" si="1"/>
        <v>0.72306238185255201</v>
      </c>
      <c r="L18" s="13">
        <v>0</v>
      </c>
      <c r="M18" s="13">
        <v>0</v>
      </c>
      <c r="N18" s="14" t="str">
        <f t="shared" si="25"/>
        <v>--</v>
      </c>
      <c r="O18" s="13">
        <v>11840</v>
      </c>
      <c r="P18" s="13">
        <v>8738</v>
      </c>
      <c r="Q18" s="14">
        <f t="shared" si="2"/>
        <v>0.73800675675675675</v>
      </c>
      <c r="R18" s="13">
        <f t="shared" si="3"/>
        <v>31116.5</v>
      </c>
      <c r="S18" s="13">
        <f t="shared" si="4"/>
        <v>22507</v>
      </c>
      <c r="T18" s="15">
        <f t="shared" si="5"/>
        <v>0.72331399739687952</v>
      </c>
      <c r="U18" s="16"/>
      <c r="V18" s="13">
        <v>4352</v>
      </c>
      <c r="W18" s="13">
        <v>3315</v>
      </c>
      <c r="X18" s="14">
        <f t="shared" si="6"/>
        <v>0.76171875</v>
      </c>
      <c r="Y18" s="13">
        <v>16299</v>
      </c>
      <c r="Z18" s="13">
        <v>11758</v>
      </c>
      <c r="AA18" s="14">
        <f t="shared" si="7"/>
        <v>0.72139395054911348</v>
      </c>
      <c r="AB18" s="13">
        <v>0</v>
      </c>
      <c r="AC18" s="13">
        <v>0</v>
      </c>
      <c r="AD18" s="14" t="str">
        <f t="shared" si="26"/>
        <v>--</v>
      </c>
      <c r="AE18" s="13">
        <v>15963</v>
      </c>
      <c r="AF18" s="13">
        <v>11905</v>
      </c>
      <c r="AG18" s="14">
        <f t="shared" si="8"/>
        <v>0.74578713274447161</v>
      </c>
      <c r="AH18" s="13">
        <f t="shared" si="27"/>
        <v>36614</v>
      </c>
      <c r="AI18" s="13">
        <f t="shared" si="28"/>
        <v>26978</v>
      </c>
      <c r="AJ18" s="15">
        <f t="shared" si="29"/>
        <v>0.73682198066313431</v>
      </c>
      <c r="AK18" s="16"/>
      <c r="AL18" s="13">
        <f t="shared" si="11"/>
        <v>10932.5</v>
      </c>
      <c r="AM18" s="13">
        <f t="shared" si="12"/>
        <v>7904</v>
      </c>
      <c r="AN18" s="14">
        <f t="shared" si="13"/>
        <v>0.72298193459867366</v>
      </c>
      <c r="AO18" s="13">
        <f t="shared" si="14"/>
        <v>28995</v>
      </c>
      <c r="AP18" s="13">
        <f t="shared" si="15"/>
        <v>20938</v>
      </c>
      <c r="AQ18" s="14">
        <f t="shared" si="16"/>
        <v>0.7221245042248664</v>
      </c>
      <c r="AR18" s="13">
        <f t="shared" si="17"/>
        <v>0</v>
      </c>
      <c r="AS18" s="13">
        <f t="shared" si="17"/>
        <v>0</v>
      </c>
      <c r="AT18" s="14" t="str">
        <f t="shared" si="18"/>
        <v>--</v>
      </c>
      <c r="AU18" s="13">
        <f t="shared" si="19"/>
        <v>27803</v>
      </c>
      <c r="AV18" s="13">
        <f t="shared" si="20"/>
        <v>20643</v>
      </c>
      <c r="AW18" s="14">
        <f t="shared" si="21"/>
        <v>0.74247383375894682</v>
      </c>
      <c r="AX18" s="13">
        <f t="shared" si="22"/>
        <v>67730.5</v>
      </c>
      <c r="AY18" s="13">
        <f t="shared" si="23"/>
        <v>49485</v>
      </c>
      <c r="AZ18" s="15">
        <f t="shared" si="24"/>
        <v>0.73061619211433548</v>
      </c>
    </row>
    <row r="19" spans="1:52">
      <c r="A19">
        <v>508</v>
      </c>
      <c r="B19" s="24">
        <v>6</v>
      </c>
      <c r="C19" t="s">
        <v>72</v>
      </c>
      <c r="D19" s="17"/>
      <c r="E19" t="s">
        <v>73</v>
      </c>
      <c r="F19" s="13">
        <v>10810</v>
      </c>
      <c r="G19" s="13">
        <v>8019</v>
      </c>
      <c r="H19" s="14">
        <f t="shared" si="0"/>
        <v>0.74181313598519893</v>
      </c>
      <c r="I19" s="13">
        <v>26041</v>
      </c>
      <c r="J19" s="13">
        <v>18017</v>
      </c>
      <c r="K19" s="14">
        <f t="shared" si="1"/>
        <v>0.69187051188510429</v>
      </c>
      <c r="L19" s="13">
        <v>0</v>
      </c>
      <c r="M19" s="13">
        <v>0</v>
      </c>
      <c r="N19" s="14" t="str">
        <f t="shared" si="25"/>
        <v>--</v>
      </c>
      <c r="O19" s="13">
        <v>26829</v>
      </c>
      <c r="P19" s="13">
        <v>18885</v>
      </c>
      <c r="Q19" s="14">
        <f t="shared" si="2"/>
        <v>0.70390249357039025</v>
      </c>
      <c r="R19" s="13">
        <f t="shared" si="3"/>
        <v>63680</v>
      </c>
      <c r="S19" s="13">
        <f t="shared" si="4"/>
        <v>44921</v>
      </c>
      <c r="T19" s="15">
        <f t="shared" si="5"/>
        <v>0.70541771356783922</v>
      </c>
      <c r="U19" s="16"/>
      <c r="V19" s="13">
        <v>16567.5</v>
      </c>
      <c r="W19" s="13">
        <v>11859.5</v>
      </c>
      <c r="X19" s="14">
        <f t="shared" si="6"/>
        <v>0.71582918364267389</v>
      </c>
      <c r="Y19" s="13">
        <v>40886.5</v>
      </c>
      <c r="Z19" s="13">
        <v>32979</v>
      </c>
      <c r="AA19" s="14">
        <f t="shared" si="7"/>
        <v>0.80659875509031098</v>
      </c>
      <c r="AB19" s="13">
        <v>0</v>
      </c>
      <c r="AC19" s="13">
        <v>0</v>
      </c>
      <c r="AD19" s="14" t="str">
        <f t="shared" si="26"/>
        <v>--</v>
      </c>
      <c r="AE19" s="13">
        <v>37093</v>
      </c>
      <c r="AF19" s="13">
        <v>29767</v>
      </c>
      <c r="AG19" s="14">
        <f t="shared" si="8"/>
        <v>0.80249642789744691</v>
      </c>
      <c r="AH19" s="13">
        <f t="shared" si="27"/>
        <v>94547</v>
      </c>
      <c r="AI19" s="13">
        <f t="shared" si="28"/>
        <v>74605.5</v>
      </c>
      <c r="AJ19" s="15">
        <f t="shared" si="29"/>
        <v>0.78908373613123628</v>
      </c>
      <c r="AK19" s="16"/>
      <c r="AL19" s="13">
        <f t="shared" si="11"/>
        <v>27377.5</v>
      </c>
      <c r="AM19" s="13">
        <f t="shared" si="12"/>
        <v>19878.5</v>
      </c>
      <c r="AN19" s="14">
        <f t="shared" si="13"/>
        <v>0.72608894164916449</v>
      </c>
      <c r="AO19" s="13">
        <f t="shared" si="14"/>
        <v>66927.5</v>
      </c>
      <c r="AP19" s="13">
        <f t="shared" si="15"/>
        <v>50996</v>
      </c>
      <c r="AQ19" s="14">
        <f t="shared" si="16"/>
        <v>0.76195883605393899</v>
      </c>
      <c r="AR19" s="13">
        <f t="shared" si="17"/>
        <v>0</v>
      </c>
      <c r="AS19" s="13">
        <f t="shared" si="17"/>
        <v>0</v>
      </c>
      <c r="AT19" s="14" t="str">
        <f t="shared" si="18"/>
        <v>--</v>
      </c>
      <c r="AU19" s="13">
        <f t="shared" si="19"/>
        <v>63922</v>
      </c>
      <c r="AV19" s="13">
        <f t="shared" si="20"/>
        <v>48652</v>
      </c>
      <c r="AW19" s="14">
        <f t="shared" si="21"/>
        <v>0.76111510903914148</v>
      </c>
      <c r="AX19" s="13">
        <f t="shared" si="22"/>
        <v>158227</v>
      </c>
      <c r="AY19" s="13">
        <f t="shared" si="23"/>
        <v>119526.5</v>
      </c>
      <c r="AZ19" s="15">
        <f t="shared" si="24"/>
        <v>0.75541152900579545</v>
      </c>
    </row>
    <row r="20" spans="1:52">
      <c r="A20">
        <v>508</v>
      </c>
      <c r="B20" s="24">
        <v>7</v>
      </c>
      <c r="C20" t="s">
        <v>74</v>
      </c>
      <c r="D20" s="17"/>
      <c r="E20" t="s">
        <v>75</v>
      </c>
      <c r="F20" s="13">
        <v>20260</v>
      </c>
      <c r="G20" s="13">
        <v>15263</v>
      </c>
      <c r="H20" s="14">
        <f t="shared" si="0"/>
        <v>0.75335636722606125</v>
      </c>
      <c r="I20" s="13">
        <v>33097</v>
      </c>
      <c r="J20" s="13">
        <v>24183</v>
      </c>
      <c r="K20" s="14">
        <f t="shared" si="1"/>
        <v>0.73067045351542437</v>
      </c>
      <c r="L20" s="13">
        <v>0</v>
      </c>
      <c r="M20" s="13">
        <v>0</v>
      </c>
      <c r="N20" s="14" t="str">
        <f t="shared" si="25"/>
        <v>--</v>
      </c>
      <c r="O20" s="13">
        <v>37297.5</v>
      </c>
      <c r="P20" s="13">
        <v>27338.5</v>
      </c>
      <c r="Q20" s="14">
        <f t="shared" si="2"/>
        <v>0.73298478450298277</v>
      </c>
      <c r="R20" s="13">
        <f t="shared" si="3"/>
        <v>90654.5</v>
      </c>
      <c r="S20" s="13">
        <f t="shared" si="4"/>
        <v>66784.5</v>
      </c>
      <c r="T20" s="15">
        <f t="shared" si="5"/>
        <v>0.73669260764771738</v>
      </c>
      <c r="U20" s="16"/>
      <c r="V20" s="13">
        <v>6797.5</v>
      </c>
      <c r="W20" s="13">
        <v>4832.5</v>
      </c>
      <c r="X20" s="14">
        <f t="shared" si="6"/>
        <v>0.71092313350496505</v>
      </c>
      <c r="Y20" s="13">
        <v>35817.5</v>
      </c>
      <c r="Z20" s="13">
        <v>27295.5</v>
      </c>
      <c r="AA20" s="14">
        <f t="shared" si="7"/>
        <v>0.76207161303831927</v>
      </c>
      <c r="AB20" s="13">
        <v>0</v>
      </c>
      <c r="AC20" s="13">
        <v>0</v>
      </c>
      <c r="AD20" s="14" t="str">
        <f t="shared" si="26"/>
        <v>--</v>
      </c>
      <c r="AE20" s="13">
        <v>34430</v>
      </c>
      <c r="AF20" s="13">
        <v>26436</v>
      </c>
      <c r="AG20" s="14">
        <f t="shared" si="8"/>
        <v>0.7678187627069416</v>
      </c>
      <c r="AH20" s="13">
        <f t="shared" si="27"/>
        <v>77045</v>
      </c>
      <c r="AI20" s="13">
        <f t="shared" si="28"/>
        <v>58564</v>
      </c>
      <c r="AJ20" s="15">
        <f t="shared" si="29"/>
        <v>0.76012719839055098</v>
      </c>
      <c r="AK20" s="16"/>
      <c r="AL20" s="13">
        <f t="shared" si="11"/>
        <v>27057.5</v>
      </c>
      <c r="AM20" s="13">
        <f t="shared" si="12"/>
        <v>20095.5</v>
      </c>
      <c r="AN20" s="14">
        <f t="shared" si="13"/>
        <v>0.74269611013582182</v>
      </c>
      <c r="AO20" s="13">
        <f t="shared" si="14"/>
        <v>68914.5</v>
      </c>
      <c r="AP20" s="13">
        <f t="shared" si="15"/>
        <v>51478.5</v>
      </c>
      <c r="AQ20" s="14">
        <f t="shared" si="16"/>
        <v>0.74699083647127962</v>
      </c>
      <c r="AR20" s="13">
        <f t="shared" si="17"/>
        <v>0</v>
      </c>
      <c r="AS20" s="13">
        <f t="shared" si="17"/>
        <v>0</v>
      </c>
      <c r="AT20" s="14" t="str">
        <f t="shared" si="18"/>
        <v>--</v>
      </c>
      <c r="AU20" s="13">
        <f t="shared" si="19"/>
        <v>71727.5</v>
      </c>
      <c r="AV20" s="13">
        <f t="shared" si="20"/>
        <v>53774.5</v>
      </c>
      <c r="AW20" s="14">
        <f t="shared" si="21"/>
        <v>0.74970548255550518</v>
      </c>
      <c r="AX20" s="13">
        <f t="shared" si="22"/>
        <v>167699.5</v>
      </c>
      <c r="AY20" s="13">
        <f t="shared" si="23"/>
        <v>125348.5</v>
      </c>
      <c r="AZ20" s="15">
        <f t="shared" si="24"/>
        <v>0.74745899659808168</v>
      </c>
    </row>
    <row r="21" spans="1:52">
      <c r="A21">
        <v>502</v>
      </c>
      <c r="B21" s="24">
        <v>1</v>
      </c>
      <c r="C21" t="s">
        <v>16</v>
      </c>
      <c r="D21" s="12">
        <v>502</v>
      </c>
      <c r="E21" t="s">
        <v>58</v>
      </c>
      <c r="F21" s="13">
        <v>52604</v>
      </c>
      <c r="G21" s="13">
        <v>44331</v>
      </c>
      <c r="H21" s="14">
        <f t="shared" si="0"/>
        <v>0.84273059082959467</v>
      </c>
      <c r="I21" s="13">
        <v>106096.5</v>
      </c>
      <c r="J21" s="13">
        <v>85077.5</v>
      </c>
      <c r="K21" s="14">
        <f t="shared" si="1"/>
        <v>0.80188790393651066</v>
      </c>
      <c r="L21" s="13">
        <v>0</v>
      </c>
      <c r="M21" s="13">
        <v>0</v>
      </c>
      <c r="N21" s="14" t="str">
        <f t="shared" si="25"/>
        <v>--</v>
      </c>
      <c r="O21" s="13">
        <v>118993.5</v>
      </c>
      <c r="P21" s="13">
        <v>97597.5</v>
      </c>
      <c r="Q21" s="14">
        <f t="shared" si="2"/>
        <v>0.82019185921920101</v>
      </c>
      <c r="R21" s="13">
        <f t="shared" si="3"/>
        <v>277694</v>
      </c>
      <c r="S21" s="13">
        <f t="shared" si="4"/>
        <v>227006</v>
      </c>
      <c r="T21" s="15">
        <f t="shared" si="5"/>
        <v>0.81746814839355553</v>
      </c>
      <c r="U21" s="16"/>
      <c r="V21" s="13">
        <v>16759</v>
      </c>
      <c r="W21" s="13">
        <v>13646</v>
      </c>
      <c r="X21" s="14">
        <f t="shared" si="6"/>
        <v>0.81424906020645627</v>
      </c>
      <c r="Y21" s="13">
        <v>100323.5</v>
      </c>
      <c r="Z21" s="13">
        <v>82110.5</v>
      </c>
      <c r="AA21" s="14">
        <f t="shared" si="7"/>
        <v>0.81845729066469974</v>
      </c>
      <c r="AB21" s="13">
        <v>0</v>
      </c>
      <c r="AC21" s="13">
        <v>0</v>
      </c>
      <c r="AD21" s="14" t="str">
        <f t="shared" si="26"/>
        <v>--</v>
      </c>
      <c r="AE21" s="13">
        <v>95364</v>
      </c>
      <c r="AF21" s="13">
        <v>79686</v>
      </c>
      <c r="AG21" s="14">
        <f t="shared" si="8"/>
        <v>0.83559833899584746</v>
      </c>
      <c r="AH21" s="13">
        <f t="shared" si="27"/>
        <v>212446.5</v>
      </c>
      <c r="AI21" s="13">
        <f t="shared" si="28"/>
        <v>175442.5</v>
      </c>
      <c r="AJ21" s="15">
        <f t="shared" si="29"/>
        <v>0.82581967695396252</v>
      </c>
      <c r="AK21" s="16"/>
      <c r="AL21" s="13">
        <f t="shared" si="11"/>
        <v>69363</v>
      </c>
      <c r="AM21" s="13">
        <f t="shared" si="12"/>
        <v>57977</v>
      </c>
      <c r="AN21" s="14">
        <f t="shared" si="13"/>
        <v>0.83584908380548706</v>
      </c>
      <c r="AO21" s="13">
        <f t="shared" si="14"/>
        <v>206420</v>
      </c>
      <c r="AP21" s="13">
        <f t="shared" si="15"/>
        <v>167188</v>
      </c>
      <c r="AQ21" s="14">
        <f t="shared" si="16"/>
        <v>0.80994089719988371</v>
      </c>
      <c r="AR21" s="13">
        <f t="shared" si="17"/>
        <v>0</v>
      </c>
      <c r="AS21" s="13">
        <f t="shared" si="17"/>
        <v>0</v>
      </c>
      <c r="AT21" s="14" t="str">
        <f t="shared" si="18"/>
        <v>--</v>
      </c>
      <c r="AU21" s="13">
        <f t="shared" si="19"/>
        <v>214357.5</v>
      </c>
      <c r="AV21" s="13">
        <f t="shared" si="20"/>
        <v>177283.5</v>
      </c>
      <c r="AW21" s="14">
        <f t="shared" si="21"/>
        <v>0.82704593961023054</v>
      </c>
      <c r="AX21" s="13">
        <f t="shared" si="22"/>
        <v>490140.5</v>
      </c>
      <c r="AY21" s="13">
        <f t="shared" si="23"/>
        <v>402448.5</v>
      </c>
      <c r="AZ21" s="15">
        <f t="shared" si="24"/>
        <v>0.82108803496140392</v>
      </c>
    </row>
    <row r="22" spans="1:52">
      <c r="A22">
        <v>532</v>
      </c>
      <c r="B22" s="24">
        <v>1</v>
      </c>
      <c r="C22" t="s">
        <v>28</v>
      </c>
      <c r="D22" s="12">
        <v>532</v>
      </c>
      <c r="E22" t="s">
        <v>82</v>
      </c>
      <c r="F22" s="13">
        <v>31006.2</v>
      </c>
      <c r="G22" s="13">
        <v>24687.1</v>
      </c>
      <c r="H22" s="14">
        <f t="shared" si="0"/>
        <v>0.79619882475117876</v>
      </c>
      <c r="I22" s="13">
        <v>60424.6</v>
      </c>
      <c r="J22" s="13">
        <v>45260.37</v>
      </c>
      <c r="K22" s="14">
        <f t="shared" si="1"/>
        <v>0.74903880207729967</v>
      </c>
      <c r="L22" s="13">
        <v>0</v>
      </c>
      <c r="M22" s="13">
        <v>0</v>
      </c>
      <c r="N22" s="14" t="str">
        <f t="shared" si="25"/>
        <v>--</v>
      </c>
      <c r="O22" s="13">
        <v>70733</v>
      </c>
      <c r="P22" s="13">
        <v>56950.25</v>
      </c>
      <c r="Q22" s="14">
        <f t="shared" si="2"/>
        <v>0.80514399219600474</v>
      </c>
      <c r="R22" s="13">
        <f t="shared" si="3"/>
        <v>162163.80000000002</v>
      </c>
      <c r="S22" s="13">
        <f t="shared" si="4"/>
        <v>126897.72</v>
      </c>
      <c r="T22" s="15">
        <f t="shared" si="5"/>
        <v>0.78252803646683156</v>
      </c>
      <c r="U22" s="16"/>
      <c r="V22" s="13">
        <v>5567.5</v>
      </c>
      <c r="W22" s="13">
        <v>4365.5</v>
      </c>
      <c r="X22" s="14">
        <f t="shared" si="6"/>
        <v>0.78410417602155369</v>
      </c>
      <c r="Y22" s="13">
        <v>53063.47</v>
      </c>
      <c r="Z22" s="13">
        <v>41752.97</v>
      </c>
      <c r="AA22" s="14">
        <f t="shared" si="7"/>
        <v>0.78684959728415804</v>
      </c>
      <c r="AB22" s="13">
        <v>0</v>
      </c>
      <c r="AC22" s="13">
        <v>0</v>
      </c>
      <c r="AD22" s="14" t="str">
        <f t="shared" si="26"/>
        <v>--</v>
      </c>
      <c r="AE22" s="13">
        <v>49709.5</v>
      </c>
      <c r="AF22" s="13">
        <v>39778</v>
      </c>
      <c r="AG22" s="14">
        <f t="shared" si="8"/>
        <v>0.80020921554230073</v>
      </c>
      <c r="AH22" s="13">
        <f t="shared" si="27"/>
        <v>108340.47</v>
      </c>
      <c r="AI22" s="13">
        <f t="shared" si="28"/>
        <v>85896.47</v>
      </c>
      <c r="AJ22" s="15">
        <f t="shared" si="29"/>
        <v>0.79283826256245704</v>
      </c>
      <c r="AK22" s="16"/>
      <c r="AL22" s="13">
        <f t="shared" si="11"/>
        <v>36573.699999999997</v>
      </c>
      <c r="AM22" s="13">
        <f t="shared" si="12"/>
        <v>29052.6</v>
      </c>
      <c r="AN22" s="14">
        <f t="shared" si="13"/>
        <v>0.79435769419008739</v>
      </c>
      <c r="AO22" s="13">
        <f t="shared" si="14"/>
        <v>113488.07</v>
      </c>
      <c r="AP22" s="13">
        <f t="shared" si="15"/>
        <v>87013.34</v>
      </c>
      <c r="AQ22" s="14">
        <f t="shared" si="16"/>
        <v>0.76671794665289483</v>
      </c>
      <c r="AR22" s="13">
        <f t="shared" si="17"/>
        <v>0</v>
      </c>
      <c r="AS22" s="13">
        <f t="shared" si="17"/>
        <v>0</v>
      </c>
      <c r="AT22" s="14" t="str">
        <f t="shared" si="18"/>
        <v>--</v>
      </c>
      <c r="AU22" s="13">
        <f t="shared" si="19"/>
        <v>120442.5</v>
      </c>
      <c r="AV22" s="13">
        <f t="shared" si="20"/>
        <v>96728.25</v>
      </c>
      <c r="AW22" s="14">
        <f t="shared" si="21"/>
        <v>0.80310729186126162</v>
      </c>
      <c r="AX22" s="13">
        <f t="shared" si="22"/>
        <v>270504.27</v>
      </c>
      <c r="AY22" s="13">
        <f t="shared" si="23"/>
        <v>212794.19</v>
      </c>
      <c r="AZ22" s="15">
        <f t="shared" si="24"/>
        <v>0.78665741579606119</v>
      </c>
    </row>
    <row r="23" spans="1:52">
      <c r="A23">
        <v>507</v>
      </c>
      <c r="B23" s="24">
        <v>1</v>
      </c>
      <c r="C23" t="s">
        <v>15</v>
      </c>
      <c r="D23" s="12">
        <v>507</v>
      </c>
      <c r="E23" t="s">
        <v>60</v>
      </c>
      <c r="F23" s="13">
        <v>3367.5</v>
      </c>
      <c r="G23" s="13">
        <v>2900</v>
      </c>
      <c r="H23" s="14">
        <f t="shared" si="0"/>
        <v>0.86117297698589457</v>
      </c>
      <c r="I23" s="13">
        <v>8744</v>
      </c>
      <c r="J23" s="13">
        <v>7250</v>
      </c>
      <c r="K23" s="14">
        <f t="shared" si="1"/>
        <v>0.8291399817017383</v>
      </c>
      <c r="L23" s="13">
        <v>0</v>
      </c>
      <c r="M23" s="13">
        <v>0</v>
      </c>
      <c r="N23" s="14" t="str">
        <f t="shared" si="25"/>
        <v>--</v>
      </c>
      <c r="O23" s="13">
        <v>8180</v>
      </c>
      <c r="P23" s="13">
        <v>7146.5</v>
      </c>
      <c r="Q23" s="14">
        <f t="shared" si="2"/>
        <v>0.87365525672371636</v>
      </c>
      <c r="R23" s="13">
        <f t="shared" si="3"/>
        <v>20291.5</v>
      </c>
      <c r="S23" s="13">
        <f t="shared" si="4"/>
        <v>17296.5</v>
      </c>
      <c r="T23" s="15">
        <f t="shared" si="5"/>
        <v>0.85240125175566128</v>
      </c>
      <c r="U23" s="16"/>
      <c r="V23" s="13">
        <v>1213</v>
      </c>
      <c r="W23" s="13">
        <v>1032</v>
      </c>
      <c r="X23" s="14">
        <f t="shared" si="6"/>
        <v>0.85078318219291016</v>
      </c>
      <c r="Y23" s="13">
        <v>12603.5</v>
      </c>
      <c r="Z23" s="13">
        <v>10703.5</v>
      </c>
      <c r="AA23" s="14">
        <f t="shared" si="7"/>
        <v>0.84924822469948824</v>
      </c>
      <c r="AB23" s="13">
        <v>0</v>
      </c>
      <c r="AC23" s="13">
        <v>0</v>
      </c>
      <c r="AD23" s="14" t="str">
        <f t="shared" si="26"/>
        <v>--</v>
      </c>
      <c r="AE23" s="13">
        <v>12030</v>
      </c>
      <c r="AF23" s="13">
        <v>10555</v>
      </c>
      <c r="AG23" s="14">
        <f t="shared" si="8"/>
        <v>0.87738985868661679</v>
      </c>
      <c r="AH23" s="13">
        <f t="shared" si="27"/>
        <v>25846.5</v>
      </c>
      <c r="AI23" s="13">
        <f t="shared" si="28"/>
        <v>22290.5</v>
      </c>
      <c r="AJ23" s="15">
        <f t="shared" si="29"/>
        <v>0.86241850927591746</v>
      </c>
      <c r="AK23" s="16"/>
      <c r="AL23" s="13">
        <f t="shared" si="11"/>
        <v>4580.5</v>
      </c>
      <c r="AM23" s="13">
        <f t="shared" si="12"/>
        <v>3932</v>
      </c>
      <c r="AN23" s="14">
        <f t="shared" si="13"/>
        <v>0.85842156969763128</v>
      </c>
      <c r="AO23" s="13">
        <f t="shared" si="14"/>
        <v>21347.5</v>
      </c>
      <c r="AP23" s="13">
        <f t="shared" si="15"/>
        <v>17953.5</v>
      </c>
      <c r="AQ23" s="14">
        <f t="shared" si="16"/>
        <v>0.84101182808291364</v>
      </c>
      <c r="AR23" s="13">
        <f t="shared" si="17"/>
        <v>0</v>
      </c>
      <c r="AS23" s="13">
        <f t="shared" si="17"/>
        <v>0</v>
      </c>
      <c r="AT23" s="14" t="str">
        <f t="shared" si="18"/>
        <v>--</v>
      </c>
      <c r="AU23" s="13">
        <f t="shared" si="19"/>
        <v>20210</v>
      </c>
      <c r="AV23" s="13">
        <f t="shared" si="20"/>
        <v>17701.5</v>
      </c>
      <c r="AW23" s="14">
        <f t="shared" si="21"/>
        <v>0.87587827808015839</v>
      </c>
      <c r="AX23" s="13">
        <f t="shared" si="22"/>
        <v>46138</v>
      </c>
      <c r="AY23" s="13">
        <f t="shared" si="23"/>
        <v>39587</v>
      </c>
      <c r="AZ23" s="15">
        <f t="shared" si="24"/>
        <v>0.8580129177684338</v>
      </c>
    </row>
    <row r="24" spans="1:52">
      <c r="A24">
        <v>509</v>
      </c>
      <c r="B24" s="24">
        <v>1</v>
      </c>
      <c r="C24" t="s">
        <v>17</v>
      </c>
      <c r="D24" s="12">
        <v>509</v>
      </c>
      <c r="E24" t="s">
        <v>17</v>
      </c>
      <c r="F24" s="13">
        <v>23696.5</v>
      </c>
      <c r="G24" s="13">
        <v>16840</v>
      </c>
      <c r="H24" s="14">
        <f t="shared" si="0"/>
        <v>0.71065347203173468</v>
      </c>
      <c r="I24" s="13">
        <v>46512.5</v>
      </c>
      <c r="J24" s="13">
        <v>32813.5</v>
      </c>
      <c r="K24" s="14">
        <f t="shared" si="1"/>
        <v>0.70547702230583176</v>
      </c>
      <c r="L24" s="13">
        <v>0</v>
      </c>
      <c r="M24" s="13">
        <v>0</v>
      </c>
      <c r="N24" s="14" t="str">
        <f t="shared" si="25"/>
        <v>--</v>
      </c>
      <c r="O24" s="13">
        <v>49747</v>
      </c>
      <c r="P24" s="13">
        <v>35017.5</v>
      </c>
      <c r="Q24" s="14">
        <f t="shared" si="2"/>
        <v>0.70391179367600054</v>
      </c>
      <c r="R24" s="13">
        <f t="shared" si="3"/>
        <v>119956</v>
      </c>
      <c r="S24" s="13">
        <f t="shared" si="4"/>
        <v>84671</v>
      </c>
      <c r="T24" s="15">
        <f t="shared" si="5"/>
        <v>0.70585047850878657</v>
      </c>
      <c r="U24" s="16"/>
      <c r="V24" s="13">
        <v>5088</v>
      </c>
      <c r="W24" s="13">
        <v>3431</v>
      </c>
      <c r="X24" s="14">
        <f t="shared" si="6"/>
        <v>0.67433176100628933</v>
      </c>
      <c r="Y24" s="13">
        <v>44552.5</v>
      </c>
      <c r="Z24" s="13">
        <v>35456.5</v>
      </c>
      <c r="AA24" s="14">
        <f t="shared" si="7"/>
        <v>0.79583637281858477</v>
      </c>
      <c r="AB24" s="13">
        <v>0</v>
      </c>
      <c r="AC24" s="13">
        <v>0</v>
      </c>
      <c r="AD24" s="14" t="str">
        <f t="shared" si="26"/>
        <v>--</v>
      </c>
      <c r="AE24" s="13">
        <v>42784.5</v>
      </c>
      <c r="AF24" s="13">
        <v>34905</v>
      </c>
      <c r="AG24" s="14">
        <f t="shared" si="8"/>
        <v>0.81583283665813555</v>
      </c>
      <c r="AH24" s="13">
        <f t="shared" si="27"/>
        <v>92425</v>
      </c>
      <c r="AI24" s="13">
        <f t="shared" si="28"/>
        <v>73792.5</v>
      </c>
      <c r="AJ24" s="15">
        <f t="shared" si="29"/>
        <v>0.79840411144170953</v>
      </c>
      <c r="AK24" s="16"/>
      <c r="AL24" s="13">
        <f t="shared" si="11"/>
        <v>28784.5</v>
      </c>
      <c r="AM24" s="13">
        <f t="shared" si="12"/>
        <v>20271</v>
      </c>
      <c r="AN24" s="14">
        <f t="shared" si="13"/>
        <v>0.70423318105230248</v>
      </c>
      <c r="AO24" s="13">
        <f t="shared" si="14"/>
        <v>91065</v>
      </c>
      <c r="AP24" s="13">
        <f t="shared" si="15"/>
        <v>68270</v>
      </c>
      <c r="AQ24" s="14">
        <f t="shared" si="16"/>
        <v>0.74968429144018012</v>
      </c>
      <c r="AR24" s="13">
        <f t="shared" si="17"/>
        <v>0</v>
      </c>
      <c r="AS24" s="13">
        <f t="shared" si="17"/>
        <v>0</v>
      </c>
      <c r="AT24" s="14" t="str">
        <f t="shared" si="18"/>
        <v>--</v>
      </c>
      <c r="AU24" s="13">
        <f t="shared" si="19"/>
        <v>92531.5</v>
      </c>
      <c r="AV24" s="13">
        <f t="shared" si="20"/>
        <v>69922.5</v>
      </c>
      <c r="AW24" s="14">
        <f t="shared" si="21"/>
        <v>0.75566158551412221</v>
      </c>
      <c r="AX24" s="13">
        <f t="shared" si="22"/>
        <v>212381</v>
      </c>
      <c r="AY24" s="13">
        <f t="shared" si="23"/>
        <v>158463.5</v>
      </c>
      <c r="AZ24" s="15">
        <f t="shared" si="24"/>
        <v>0.74612842015057845</v>
      </c>
    </row>
    <row r="25" spans="1:52">
      <c r="A25">
        <v>512</v>
      </c>
      <c r="B25" s="24">
        <v>1</v>
      </c>
      <c r="C25" t="s">
        <v>18</v>
      </c>
      <c r="D25" s="12">
        <v>512</v>
      </c>
      <c r="E25" t="s">
        <v>18</v>
      </c>
      <c r="F25" s="13">
        <v>25611.5</v>
      </c>
      <c r="G25" s="13">
        <v>21166.5</v>
      </c>
      <c r="H25" s="14">
        <f t="shared" si="0"/>
        <v>0.82644515159205822</v>
      </c>
      <c r="I25" s="13">
        <v>59107</v>
      </c>
      <c r="J25" s="13">
        <v>46121.5</v>
      </c>
      <c r="K25" s="14">
        <f t="shared" si="1"/>
        <v>0.78030520919688029</v>
      </c>
      <c r="L25" s="13">
        <v>0</v>
      </c>
      <c r="M25" s="13">
        <v>0</v>
      </c>
      <c r="N25" s="14" t="str">
        <f t="shared" si="25"/>
        <v>--</v>
      </c>
      <c r="O25" s="13">
        <v>73068</v>
      </c>
      <c r="P25" s="13">
        <v>60159</v>
      </c>
      <c r="Q25" s="14">
        <f t="shared" si="2"/>
        <v>0.82332895385120708</v>
      </c>
      <c r="R25" s="13">
        <f t="shared" si="3"/>
        <v>157786.5</v>
      </c>
      <c r="S25" s="13">
        <f t="shared" si="4"/>
        <v>127447</v>
      </c>
      <c r="T25" s="15">
        <f t="shared" si="5"/>
        <v>0.80771802403881199</v>
      </c>
      <c r="U25" s="16"/>
      <c r="V25" s="13">
        <v>4538</v>
      </c>
      <c r="W25" s="13">
        <v>3697</v>
      </c>
      <c r="X25" s="14">
        <f t="shared" si="6"/>
        <v>0.81467606875275456</v>
      </c>
      <c r="Y25" s="13">
        <v>56455</v>
      </c>
      <c r="Z25" s="13">
        <v>44873</v>
      </c>
      <c r="AA25" s="14">
        <f t="shared" si="7"/>
        <v>0.79484545213001501</v>
      </c>
      <c r="AB25" s="13">
        <v>0</v>
      </c>
      <c r="AC25" s="13">
        <v>0</v>
      </c>
      <c r="AD25" s="14" t="str">
        <f t="shared" si="26"/>
        <v>--</v>
      </c>
      <c r="AE25" s="13">
        <v>50764.5</v>
      </c>
      <c r="AF25" s="13">
        <v>41688.5</v>
      </c>
      <c r="AG25" s="14">
        <f t="shared" si="8"/>
        <v>0.82121364339252823</v>
      </c>
      <c r="AH25" s="13">
        <f t="shared" si="27"/>
        <v>111757.5</v>
      </c>
      <c r="AI25" s="13">
        <f t="shared" si="28"/>
        <v>90258.5</v>
      </c>
      <c r="AJ25" s="15">
        <f t="shared" si="29"/>
        <v>0.80762812339216605</v>
      </c>
      <c r="AK25" s="16"/>
      <c r="AL25" s="13">
        <f t="shared" si="11"/>
        <v>30149.5</v>
      </c>
      <c r="AM25" s="13">
        <f t="shared" si="12"/>
        <v>24863.5</v>
      </c>
      <c r="AN25" s="14">
        <f t="shared" si="13"/>
        <v>0.82467370934841377</v>
      </c>
      <c r="AO25" s="13">
        <f t="shared" si="14"/>
        <v>115562</v>
      </c>
      <c r="AP25" s="13">
        <f t="shared" si="15"/>
        <v>90994.5</v>
      </c>
      <c r="AQ25" s="14">
        <f t="shared" si="16"/>
        <v>0.78740849068032748</v>
      </c>
      <c r="AR25" s="13">
        <f t="shared" si="17"/>
        <v>0</v>
      </c>
      <c r="AS25" s="13">
        <f t="shared" si="17"/>
        <v>0</v>
      </c>
      <c r="AT25" s="14" t="str">
        <f t="shared" si="18"/>
        <v>--</v>
      </c>
      <c r="AU25" s="13">
        <f t="shared" si="19"/>
        <v>123832.5</v>
      </c>
      <c r="AV25" s="13">
        <f t="shared" si="20"/>
        <v>101847.5</v>
      </c>
      <c r="AW25" s="14">
        <f t="shared" si="21"/>
        <v>0.82246179314800238</v>
      </c>
      <c r="AX25" s="13">
        <f t="shared" si="22"/>
        <v>269544</v>
      </c>
      <c r="AY25" s="13">
        <f t="shared" si="23"/>
        <v>217705.5</v>
      </c>
      <c r="AZ25" s="15">
        <f t="shared" si="24"/>
        <v>0.80768074971062243</v>
      </c>
    </row>
    <row r="26" spans="1:52">
      <c r="A26">
        <v>540</v>
      </c>
      <c r="B26" s="24">
        <v>1</v>
      </c>
      <c r="C26" t="s">
        <v>19</v>
      </c>
      <c r="D26" s="12">
        <v>540</v>
      </c>
      <c r="E26" t="s">
        <v>19</v>
      </c>
      <c r="F26" s="13">
        <v>8003.5</v>
      </c>
      <c r="G26" s="13">
        <v>6728</v>
      </c>
      <c r="H26" s="14">
        <f t="shared" si="0"/>
        <v>0.84063222340226151</v>
      </c>
      <c r="I26" s="13">
        <v>20539.099999999999</v>
      </c>
      <c r="J26" s="13">
        <v>14924</v>
      </c>
      <c r="K26" s="14">
        <f t="shared" si="1"/>
        <v>0.72661411649001173</v>
      </c>
      <c r="L26" s="13">
        <v>0</v>
      </c>
      <c r="M26" s="13">
        <v>0</v>
      </c>
      <c r="N26" s="14" t="str">
        <f t="shared" si="25"/>
        <v>--</v>
      </c>
      <c r="O26" s="13">
        <v>24411.5</v>
      </c>
      <c r="P26" s="13">
        <v>18079</v>
      </c>
      <c r="Q26" s="14">
        <f t="shared" si="2"/>
        <v>0.7405935727013907</v>
      </c>
      <c r="R26" s="13">
        <f t="shared" si="3"/>
        <v>52954.1</v>
      </c>
      <c r="S26" s="13">
        <f t="shared" si="4"/>
        <v>39731</v>
      </c>
      <c r="T26" s="15">
        <f t="shared" si="5"/>
        <v>0.75029129000398465</v>
      </c>
      <c r="U26" s="16"/>
      <c r="V26" s="13">
        <v>1037</v>
      </c>
      <c r="W26" s="13">
        <v>870</v>
      </c>
      <c r="X26" s="14">
        <f t="shared" si="6"/>
        <v>0.83895853423336553</v>
      </c>
      <c r="Y26" s="13">
        <v>21041.5</v>
      </c>
      <c r="Z26" s="13">
        <v>17527</v>
      </c>
      <c r="AA26" s="14">
        <f t="shared" si="7"/>
        <v>0.83297293443908471</v>
      </c>
      <c r="AB26" s="13">
        <v>0</v>
      </c>
      <c r="AC26" s="13">
        <v>0</v>
      </c>
      <c r="AD26" s="14" t="str">
        <f t="shared" si="26"/>
        <v>--</v>
      </c>
      <c r="AE26" s="13">
        <v>19557.5</v>
      </c>
      <c r="AF26" s="13">
        <v>16239</v>
      </c>
      <c r="AG26" s="14">
        <f t="shared" si="8"/>
        <v>0.83032084877924073</v>
      </c>
      <c r="AH26" s="13">
        <f t="shared" si="27"/>
        <v>41636</v>
      </c>
      <c r="AI26" s="13">
        <f t="shared" si="28"/>
        <v>34636</v>
      </c>
      <c r="AJ26" s="15">
        <f t="shared" si="29"/>
        <v>0.83187626092804301</v>
      </c>
      <c r="AK26" s="16"/>
      <c r="AL26" s="13">
        <f t="shared" si="11"/>
        <v>9040.5</v>
      </c>
      <c r="AM26" s="13">
        <f t="shared" si="12"/>
        <v>7598</v>
      </c>
      <c r="AN26" s="14">
        <f t="shared" si="13"/>
        <v>0.84044024113710525</v>
      </c>
      <c r="AO26" s="13">
        <f t="shared" si="14"/>
        <v>41580.6</v>
      </c>
      <c r="AP26" s="13">
        <f t="shared" si="15"/>
        <v>32451</v>
      </c>
      <c r="AQ26" s="14">
        <f t="shared" si="16"/>
        <v>0.78043606874359683</v>
      </c>
      <c r="AR26" s="13">
        <f t="shared" si="17"/>
        <v>0</v>
      </c>
      <c r="AS26" s="13">
        <f t="shared" si="17"/>
        <v>0</v>
      </c>
      <c r="AT26" s="14" t="str">
        <f t="shared" si="18"/>
        <v>--</v>
      </c>
      <c r="AU26" s="13">
        <f t="shared" si="19"/>
        <v>43969</v>
      </c>
      <c r="AV26" s="13">
        <f t="shared" si="20"/>
        <v>34318</v>
      </c>
      <c r="AW26" s="14">
        <f t="shared" si="21"/>
        <v>0.78050444631444882</v>
      </c>
      <c r="AX26" s="13">
        <f t="shared" si="22"/>
        <v>94590.1</v>
      </c>
      <c r="AY26" s="13">
        <f t="shared" si="23"/>
        <v>74367</v>
      </c>
      <c r="AZ26" s="15">
        <f t="shared" si="24"/>
        <v>0.78620278443515756</v>
      </c>
    </row>
    <row r="27" spans="1:52">
      <c r="A27">
        <v>519</v>
      </c>
      <c r="B27" s="24">
        <v>1</v>
      </c>
      <c r="C27" t="s">
        <v>20</v>
      </c>
      <c r="D27" s="12">
        <v>519</v>
      </c>
      <c r="E27" t="s">
        <v>20</v>
      </c>
      <c r="F27" s="13">
        <v>2363</v>
      </c>
      <c r="G27" s="13">
        <v>2090</v>
      </c>
      <c r="H27" s="14">
        <f t="shared" si="0"/>
        <v>0.88446889547185781</v>
      </c>
      <c r="I27" s="13">
        <v>5351</v>
      </c>
      <c r="J27" s="13">
        <v>4505.5</v>
      </c>
      <c r="K27" s="14">
        <f t="shared" si="1"/>
        <v>0.84199215099981317</v>
      </c>
      <c r="L27" s="13">
        <v>0</v>
      </c>
      <c r="M27" s="13">
        <v>0</v>
      </c>
      <c r="N27" s="14" t="str">
        <f t="shared" si="25"/>
        <v>--</v>
      </c>
      <c r="O27" s="13">
        <v>6987</v>
      </c>
      <c r="P27" s="13">
        <v>6151.5</v>
      </c>
      <c r="Q27" s="14">
        <f t="shared" si="2"/>
        <v>0.88042078145126668</v>
      </c>
      <c r="R27" s="13">
        <f t="shared" si="3"/>
        <v>14701</v>
      </c>
      <c r="S27" s="13">
        <f t="shared" si="4"/>
        <v>12747</v>
      </c>
      <c r="T27" s="15">
        <f t="shared" si="5"/>
        <v>0.86708387184545266</v>
      </c>
      <c r="U27" s="16"/>
      <c r="V27" s="13">
        <v>748</v>
      </c>
      <c r="W27" s="13">
        <v>668</v>
      </c>
      <c r="X27" s="14">
        <f t="shared" si="6"/>
        <v>0.89304812834224601</v>
      </c>
      <c r="Y27" s="13">
        <v>8979</v>
      </c>
      <c r="Z27" s="13">
        <v>7900</v>
      </c>
      <c r="AA27" s="14">
        <f t="shared" si="7"/>
        <v>0.87983071611538033</v>
      </c>
      <c r="AB27" s="13">
        <v>0</v>
      </c>
      <c r="AC27" s="13">
        <v>0</v>
      </c>
      <c r="AD27" s="14" t="str">
        <f t="shared" si="26"/>
        <v>--</v>
      </c>
      <c r="AE27" s="13">
        <v>8291</v>
      </c>
      <c r="AF27" s="13">
        <v>7230</v>
      </c>
      <c r="AG27" s="14">
        <f t="shared" si="8"/>
        <v>0.87202991195271984</v>
      </c>
      <c r="AH27" s="13">
        <f t="shared" si="27"/>
        <v>18018</v>
      </c>
      <c r="AI27" s="13">
        <f t="shared" si="28"/>
        <v>15798</v>
      </c>
      <c r="AJ27" s="15">
        <f t="shared" si="29"/>
        <v>0.87678987678987674</v>
      </c>
      <c r="AK27" s="16"/>
      <c r="AL27" s="13">
        <f t="shared" si="11"/>
        <v>3111</v>
      </c>
      <c r="AM27" s="13">
        <f t="shared" si="12"/>
        <v>2758</v>
      </c>
      <c r="AN27" s="14">
        <f t="shared" si="13"/>
        <v>0.88653166184506593</v>
      </c>
      <c r="AO27" s="13">
        <f t="shared" si="14"/>
        <v>14330</v>
      </c>
      <c r="AP27" s="13">
        <f t="shared" si="15"/>
        <v>12405.5</v>
      </c>
      <c r="AQ27" s="14">
        <f t="shared" si="16"/>
        <v>0.8657013258897418</v>
      </c>
      <c r="AR27" s="13">
        <f t="shared" si="17"/>
        <v>0</v>
      </c>
      <c r="AS27" s="13">
        <f t="shared" si="17"/>
        <v>0</v>
      </c>
      <c r="AT27" s="14" t="str">
        <f t="shared" si="18"/>
        <v>--</v>
      </c>
      <c r="AU27" s="13">
        <f t="shared" si="19"/>
        <v>15278</v>
      </c>
      <c r="AV27" s="13">
        <f t="shared" si="20"/>
        <v>13381.5</v>
      </c>
      <c r="AW27" s="14">
        <f t="shared" si="21"/>
        <v>0.8758672601125802</v>
      </c>
      <c r="AX27" s="13">
        <f t="shared" si="22"/>
        <v>32719</v>
      </c>
      <c r="AY27" s="13">
        <f t="shared" si="23"/>
        <v>28545</v>
      </c>
      <c r="AZ27" s="15">
        <f t="shared" si="24"/>
        <v>0.87242886396283503</v>
      </c>
    </row>
    <row r="28" spans="1:52">
      <c r="A28">
        <v>514</v>
      </c>
      <c r="B28" s="24">
        <v>1</v>
      </c>
      <c r="C28" t="s">
        <v>21</v>
      </c>
      <c r="D28" s="12">
        <v>514</v>
      </c>
      <c r="E28" t="s">
        <v>21</v>
      </c>
      <c r="F28" s="13">
        <v>12262.5</v>
      </c>
      <c r="G28" s="13">
        <v>10430.5</v>
      </c>
      <c r="H28" s="14">
        <f t="shared" si="0"/>
        <v>0.8506014271151886</v>
      </c>
      <c r="I28" s="13">
        <v>33523</v>
      </c>
      <c r="J28" s="13">
        <v>27967</v>
      </c>
      <c r="K28" s="14">
        <f t="shared" si="1"/>
        <v>0.8342630432837157</v>
      </c>
      <c r="L28" s="13">
        <v>0</v>
      </c>
      <c r="M28" s="13">
        <v>0</v>
      </c>
      <c r="N28" s="14" t="str">
        <f t="shared" si="25"/>
        <v>--</v>
      </c>
      <c r="O28" s="13">
        <v>33849.5</v>
      </c>
      <c r="P28" s="13">
        <v>28132.5</v>
      </c>
      <c r="Q28" s="14">
        <f t="shared" si="2"/>
        <v>0.83110533390448904</v>
      </c>
      <c r="R28" s="13">
        <f t="shared" si="3"/>
        <v>79635</v>
      </c>
      <c r="S28" s="13">
        <f t="shared" si="4"/>
        <v>66530</v>
      </c>
      <c r="T28" s="15">
        <f t="shared" si="5"/>
        <v>0.8354366798518239</v>
      </c>
      <c r="U28" s="16"/>
      <c r="V28" s="13">
        <v>2048</v>
      </c>
      <c r="W28" s="13">
        <v>1773</v>
      </c>
      <c r="X28" s="14">
        <f t="shared" si="6"/>
        <v>0.86572265625</v>
      </c>
      <c r="Y28" s="13">
        <v>30748.5</v>
      </c>
      <c r="Z28" s="13">
        <v>26525</v>
      </c>
      <c r="AA28" s="14">
        <f t="shared" si="7"/>
        <v>0.86264370619705022</v>
      </c>
      <c r="AB28" s="13">
        <v>0</v>
      </c>
      <c r="AC28" s="13">
        <v>0</v>
      </c>
      <c r="AD28" s="14" t="str">
        <f t="shared" si="26"/>
        <v>--</v>
      </c>
      <c r="AE28" s="13">
        <v>26105.5</v>
      </c>
      <c r="AF28" s="13">
        <v>22642</v>
      </c>
      <c r="AG28" s="14">
        <f t="shared" si="8"/>
        <v>0.86732680852693878</v>
      </c>
      <c r="AH28" s="13">
        <f t="shared" si="27"/>
        <v>58902</v>
      </c>
      <c r="AI28" s="13">
        <f t="shared" si="28"/>
        <v>50940</v>
      </c>
      <c r="AJ28" s="15">
        <f t="shared" si="29"/>
        <v>0.86482632168686968</v>
      </c>
      <c r="AK28" s="16"/>
      <c r="AL28" s="13">
        <f t="shared" si="11"/>
        <v>14310.5</v>
      </c>
      <c r="AM28" s="13">
        <f t="shared" si="12"/>
        <v>12203.5</v>
      </c>
      <c r="AN28" s="14">
        <f t="shared" si="13"/>
        <v>0.8527654519408826</v>
      </c>
      <c r="AO28" s="13">
        <f t="shared" si="14"/>
        <v>64271.5</v>
      </c>
      <c r="AP28" s="13">
        <f t="shared" si="15"/>
        <v>54492</v>
      </c>
      <c r="AQ28" s="14">
        <f t="shared" si="16"/>
        <v>0.84784080035474507</v>
      </c>
      <c r="AR28" s="13">
        <f t="shared" si="17"/>
        <v>0</v>
      </c>
      <c r="AS28" s="13">
        <f t="shared" si="17"/>
        <v>0</v>
      </c>
      <c r="AT28" s="14" t="str">
        <f t="shared" si="18"/>
        <v>--</v>
      </c>
      <c r="AU28" s="13">
        <f t="shared" si="19"/>
        <v>59955</v>
      </c>
      <c r="AV28" s="13">
        <f t="shared" si="20"/>
        <v>50774.5</v>
      </c>
      <c r="AW28" s="14">
        <f t="shared" si="21"/>
        <v>0.84687682428488031</v>
      </c>
      <c r="AX28" s="13">
        <f t="shared" si="22"/>
        <v>138537</v>
      </c>
      <c r="AY28" s="13">
        <f t="shared" si="23"/>
        <v>117470</v>
      </c>
      <c r="AZ28" s="15">
        <f t="shared" si="24"/>
        <v>0.84793232132931995</v>
      </c>
    </row>
    <row r="29" spans="1:52">
      <c r="A29">
        <v>529</v>
      </c>
      <c r="B29" s="24">
        <v>0</v>
      </c>
      <c r="C29" t="s">
        <v>80</v>
      </c>
      <c r="D29" s="12">
        <v>529</v>
      </c>
      <c r="E29" t="s">
        <v>22</v>
      </c>
      <c r="F29" s="13">
        <v>6585</v>
      </c>
      <c r="G29" s="13">
        <v>6058.5</v>
      </c>
      <c r="H29" s="14">
        <f>IF(F29=0,"--",G29/F29)</f>
        <v>0.92004555808656041</v>
      </c>
      <c r="I29" s="13">
        <v>14257.5</v>
      </c>
      <c r="J29" s="13">
        <v>13359</v>
      </c>
      <c r="K29" s="14">
        <f>IF(I29=0,"--",J29/I29)</f>
        <v>0.93698053655970537</v>
      </c>
      <c r="L29" s="13">
        <v>0</v>
      </c>
      <c r="M29" s="13">
        <v>0</v>
      </c>
      <c r="N29" s="14" t="str">
        <f>IF(L29=0,"--",M29/L29)</f>
        <v>--</v>
      </c>
      <c r="O29" s="13">
        <v>16841.5</v>
      </c>
      <c r="P29" s="13">
        <v>16007.5</v>
      </c>
      <c r="Q29" s="14">
        <f>IF(O29=0,"--",P29/O29)</f>
        <v>0.95047947035596592</v>
      </c>
      <c r="R29" s="13">
        <f>SUM(O29,L29,I29,F29)</f>
        <v>37684</v>
      </c>
      <c r="S29" s="13">
        <f>SUM(P29,M29,J29,G29)</f>
        <v>35425</v>
      </c>
      <c r="T29" s="15">
        <f>IF(R29=0,"--",S29/R29)</f>
        <v>0.94005413438063901</v>
      </c>
      <c r="U29" s="16"/>
      <c r="V29" s="13">
        <v>1343</v>
      </c>
      <c r="W29" s="13">
        <v>1160.5</v>
      </c>
      <c r="X29" s="14">
        <f>IF(V29=0,"--",W29/V29)</f>
        <v>0.86411020104244229</v>
      </c>
      <c r="Y29" s="13">
        <v>19965.5</v>
      </c>
      <c r="Z29" s="13">
        <v>17975</v>
      </c>
      <c r="AA29" s="14">
        <f>IF(Y29=0,"--",Z29/Y29)</f>
        <v>0.90030302271418194</v>
      </c>
      <c r="AB29" s="13">
        <v>0</v>
      </c>
      <c r="AC29" s="13">
        <v>0</v>
      </c>
      <c r="AD29" s="14" t="str">
        <f>IF(AB29=0,"--",AC29/AB29)</f>
        <v>--</v>
      </c>
      <c r="AE29" s="13">
        <v>19663</v>
      </c>
      <c r="AF29" s="13">
        <v>18479</v>
      </c>
      <c r="AG29" s="14">
        <f>IF(AE29=0,"--",AF29/AE29)</f>
        <v>0.93978538371560805</v>
      </c>
      <c r="AH29" s="13">
        <f>SUM(AE29,AB29,Y29,V29)</f>
        <v>40971.5</v>
      </c>
      <c r="AI29" s="13">
        <f>SUM(AF29,AC29,Z29,W29)</f>
        <v>37614.5</v>
      </c>
      <c r="AJ29" s="15">
        <f>IF(AH29=0,"--",AI29/AH29)</f>
        <v>0.91806499639993655</v>
      </c>
      <c r="AK29" s="16"/>
      <c r="AL29" s="13">
        <f>SUM(V29,F29)</f>
        <v>7928</v>
      </c>
      <c r="AM29" s="13">
        <f>SUM(W29,G29)</f>
        <v>7219</v>
      </c>
      <c r="AN29" s="14">
        <f>IF(AL29=0,"--",AM29/AL29)</f>
        <v>0.91057013118062569</v>
      </c>
      <c r="AO29" s="13">
        <f>SUM(Y29,I29)</f>
        <v>34223</v>
      </c>
      <c r="AP29" s="13">
        <f>SUM(Z29,J29)</f>
        <v>31334</v>
      </c>
      <c r="AQ29" s="14">
        <f>IF(AO29=0,"--",AP29/AO29)</f>
        <v>0.91558308739736438</v>
      </c>
      <c r="AR29" s="13">
        <f>SUM(AB29,L29)</f>
        <v>0</v>
      </c>
      <c r="AS29" s="13">
        <f>SUM(AC29,M29)</f>
        <v>0</v>
      </c>
      <c r="AT29" s="14" t="str">
        <f>IF(AR29=0,"--",AS29/AR29)</f>
        <v>--</v>
      </c>
      <c r="AU29" s="13">
        <f>SUM(AE29,O29)</f>
        <v>36504.5</v>
      </c>
      <c r="AV29" s="13">
        <f>SUM(AF29,P29)</f>
        <v>34486.5</v>
      </c>
      <c r="AW29" s="14">
        <f>IF(AU29=0,"--",AV29/AU29)</f>
        <v>0.94471914421509673</v>
      </c>
      <c r="AX29" s="13">
        <f>SUM(AU29,AR29,AO29,AL29)</f>
        <v>78655.5</v>
      </c>
      <c r="AY29" s="13">
        <f>SUM(AV29,AS29,AP29,AM29)</f>
        <v>73039.5</v>
      </c>
      <c r="AZ29" s="15">
        <f>IF(AX29=0,"--",AY29/AX29)</f>
        <v>0.92860003432690652</v>
      </c>
    </row>
    <row r="30" spans="1:52">
      <c r="A30">
        <v>513</v>
      </c>
      <c r="B30" s="24">
        <v>1</v>
      </c>
      <c r="C30" t="s">
        <v>23</v>
      </c>
      <c r="D30" s="12">
        <v>513</v>
      </c>
      <c r="E30" t="s">
        <v>23</v>
      </c>
      <c r="F30" s="13">
        <v>3435.5</v>
      </c>
      <c r="G30" s="13">
        <v>3030.5</v>
      </c>
      <c r="H30" s="14">
        <f t="shared" si="0"/>
        <v>0.88211322951535442</v>
      </c>
      <c r="I30" s="13">
        <v>10557</v>
      </c>
      <c r="J30" s="13">
        <v>9265</v>
      </c>
      <c r="K30" s="14">
        <f t="shared" si="1"/>
        <v>0.87761674718196458</v>
      </c>
      <c r="L30" s="13">
        <v>0</v>
      </c>
      <c r="M30" s="13">
        <v>0</v>
      </c>
      <c r="N30" s="14" t="str">
        <f t="shared" ref="N30:N56" si="30">IF(L30=0,"--",M30/L30)</f>
        <v>--</v>
      </c>
      <c r="O30" s="13">
        <v>10623</v>
      </c>
      <c r="P30" s="13">
        <v>9475</v>
      </c>
      <c r="Q30" s="14">
        <f t="shared" si="2"/>
        <v>0.89193259907747335</v>
      </c>
      <c r="R30" s="13">
        <f t="shared" ref="R30:S31" si="31">SUM(O30,L30,I30,F30)</f>
        <v>24615.5</v>
      </c>
      <c r="S30" s="13">
        <f t="shared" si="31"/>
        <v>21770.5</v>
      </c>
      <c r="T30" s="15">
        <f t="shared" ref="T30" si="32">IF(R30=0,"--",S30/R30)</f>
        <v>0.88442241676992139</v>
      </c>
      <c r="U30" s="16"/>
      <c r="V30" s="13">
        <v>801</v>
      </c>
      <c r="W30" s="13">
        <v>732</v>
      </c>
      <c r="X30" s="14">
        <f t="shared" ref="X30:X56" si="33">IF(V30=0,"--",W30/V30)</f>
        <v>0.91385767790262173</v>
      </c>
      <c r="Y30" s="13">
        <v>14787.5</v>
      </c>
      <c r="Z30" s="13">
        <v>12832</v>
      </c>
      <c r="AA30" s="14">
        <f t="shared" ref="AA30:AA56" si="34">IF(Y30=0,"--",Z30/Y30)</f>
        <v>0.86775993237531701</v>
      </c>
      <c r="AB30" s="13">
        <v>0</v>
      </c>
      <c r="AC30" s="13">
        <v>0</v>
      </c>
      <c r="AD30" s="14" t="str">
        <f t="shared" ref="AD30:AD56" si="35">IF(AB30=0,"--",AC30/AB30)</f>
        <v>--</v>
      </c>
      <c r="AE30" s="13">
        <v>13811</v>
      </c>
      <c r="AF30" s="13">
        <v>12070</v>
      </c>
      <c r="AG30" s="14">
        <f t="shared" si="8"/>
        <v>0.87394106147273909</v>
      </c>
      <c r="AH30" s="13">
        <f t="shared" si="27"/>
        <v>29399.5</v>
      </c>
      <c r="AI30" s="13">
        <f t="shared" si="28"/>
        <v>25634</v>
      </c>
      <c r="AJ30" s="15">
        <f t="shared" si="29"/>
        <v>0.87191959046922562</v>
      </c>
      <c r="AK30" s="16"/>
      <c r="AL30" s="13">
        <f t="shared" ref="AL30:AM34" si="36">SUM(V30,F30)</f>
        <v>4236.5</v>
      </c>
      <c r="AM30" s="13">
        <f t="shared" si="36"/>
        <v>3762.5</v>
      </c>
      <c r="AN30" s="14">
        <f t="shared" ref="AN30:AN56" si="37">IF(AL30=0,"--",AM30/AL30)</f>
        <v>0.88811518942523304</v>
      </c>
      <c r="AO30" s="13">
        <f t="shared" ref="AO30:AP34" si="38">SUM(Y30,I30)</f>
        <v>25344.5</v>
      </c>
      <c r="AP30" s="13">
        <f t="shared" si="38"/>
        <v>22097</v>
      </c>
      <c r="AQ30" s="14">
        <f t="shared" ref="AQ30:AQ56" si="39">IF(AO30=0,"--",AP30/AO30)</f>
        <v>0.87186569078103726</v>
      </c>
      <c r="AR30" s="13">
        <f t="shared" si="17"/>
        <v>0</v>
      </c>
      <c r="AS30" s="13">
        <f t="shared" si="17"/>
        <v>0</v>
      </c>
      <c r="AT30" s="14" t="str">
        <f t="shared" si="18"/>
        <v>--</v>
      </c>
      <c r="AU30" s="13">
        <f t="shared" ref="AU30:AV34" si="40">SUM(AE30,O30)</f>
        <v>24434</v>
      </c>
      <c r="AV30" s="13">
        <f t="shared" si="40"/>
        <v>21545</v>
      </c>
      <c r="AW30" s="14">
        <f t="shared" ref="AW30:AW56" si="41">IF(AU30=0,"--",AV30/AU30)</f>
        <v>0.88176311696815912</v>
      </c>
      <c r="AX30" s="13">
        <f t="shared" ref="AX30:AY34" si="42">SUM(AU30,AR30,AO30,AL30)</f>
        <v>54015</v>
      </c>
      <c r="AY30" s="13">
        <f t="shared" si="42"/>
        <v>47404.5</v>
      </c>
      <c r="AZ30" s="15">
        <f t="shared" ref="AZ30:AZ56" si="43">IF(AX30=0,"--",AY30/AX30)</f>
        <v>0.87761732851985563</v>
      </c>
    </row>
    <row r="31" spans="1:52">
      <c r="A31">
        <v>530</v>
      </c>
      <c r="B31" s="24">
        <v>1</v>
      </c>
      <c r="C31" t="s">
        <v>32</v>
      </c>
      <c r="D31" s="12">
        <v>530</v>
      </c>
      <c r="E31" t="s">
        <v>81</v>
      </c>
      <c r="F31" s="13">
        <v>5339</v>
      </c>
      <c r="G31" s="13">
        <v>4589.5</v>
      </c>
      <c r="H31" s="14">
        <f t="shared" ref="H31:H56" si="44">IF(F31=0,"--",G31/F31)</f>
        <v>0.85961790597490162</v>
      </c>
      <c r="I31" s="13">
        <v>11395</v>
      </c>
      <c r="J31" s="13">
        <v>9558.5</v>
      </c>
      <c r="K31" s="14">
        <f t="shared" ref="K31:K56" si="45">IF(I31=0,"--",J31/I31)</f>
        <v>0.83883282141290039</v>
      </c>
      <c r="L31" s="13">
        <v>0</v>
      </c>
      <c r="M31" s="13">
        <v>0</v>
      </c>
      <c r="N31" s="14" t="str">
        <f t="shared" si="30"/>
        <v>--</v>
      </c>
      <c r="O31" s="13">
        <v>10149.5</v>
      </c>
      <c r="P31" s="13">
        <v>8515</v>
      </c>
      <c r="Q31" s="14">
        <f t="shared" si="2"/>
        <v>0.83895758411744425</v>
      </c>
      <c r="R31" s="13">
        <f t="shared" si="31"/>
        <v>26883.5</v>
      </c>
      <c r="S31" s="13">
        <f t="shared" si="31"/>
        <v>22663</v>
      </c>
      <c r="T31" s="15">
        <f t="shared" ref="T31:T56" si="46">IF(R31=0,"--",S31/R31)</f>
        <v>0.8430077928841111</v>
      </c>
      <c r="U31" s="16"/>
      <c r="V31" s="13">
        <v>1063</v>
      </c>
      <c r="W31" s="13">
        <v>928</v>
      </c>
      <c r="X31" s="14">
        <f t="shared" si="33"/>
        <v>0.87300094073377232</v>
      </c>
      <c r="Y31" s="13">
        <v>19601.5</v>
      </c>
      <c r="Z31" s="13">
        <v>16879.5</v>
      </c>
      <c r="AA31" s="14">
        <f t="shared" si="34"/>
        <v>0.86113307655026405</v>
      </c>
      <c r="AB31" s="13">
        <v>0</v>
      </c>
      <c r="AC31" s="13">
        <v>0</v>
      </c>
      <c r="AD31" s="14" t="str">
        <f t="shared" si="35"/>
        <v>--</v>
      </c>
      <c r="AE31" s="13">
        <v>17706</v>
      </c>
      <c r="AF31" s="13">
        <v>15481</v>
      </c>
      <c r="AG31" s="14">
        <f t="shared" ref="AG31:AG56" si="47">IF(AE31=0,"--",AF31/AE31)</f>
        <v>0.87433638314695583</v>
      </c>
      <c r="AH31" s="13">
        <f t="shared" si="9"/>
        <v>38370.5</v>
      </c>
      <c r="AI31" s="13">
        <f t="shared" si="9"/>
        <v>33288.5</v>
      </c>
      <c r="AJ31" s="15">
        <f t="shared" si="10"/>
        <v>0.86755450150506253</v>
      </c>
      <c r="AK31" s="16"/>
      <c r="AL31" s="13">
        <f t="shared" si="36"/>
        <v>6402</v>
      </c>
      <c r="AM31" s="13">
        <f t="shared" si="36"/>
        <v>5517.5</v>
      </c>
      <c r="AN31" s="14">
        <f t="shared" si="37"/>
        <v>0.86184004998437991</v>
      </c>
      <c r="AO31" s="13">
        <f t="shared" si="38"/>
        <v>30996.5</v>
      </c>
      <c r="AP31" s="13">
        <f t="shared" si="38"/>
        <v>26438</v>
      </c>
      <c r="AQ31" s="14">
        <f t="shared" si="39"/>
        <v>0.85293500879131512</v>
      </c>
      <c r="AR31" s="13">
        <f t="shared" si="17"/>
        <v>0</v>
      </c>
      <c r="AS31" s="13">
        <f t="shared" si="17"/>
        <v>0</v>
      </c>
      <c r="AT31" s="14" t="str">
        <f t="shared" si="18"/>
        <v>--</v>
      </c>
      <c r="AU31" s="13">
        <f t="shared" si="40"/>
        <v>27855.5</v>
      </c>
      <c r="AV31" s="13">
        <f t="shared" si="40"/>
        <v>23996</v>
      </c>
      <c r="AW31" s="14">
        <f t="shared" si="41"/>
        <v>0.86144567500134628</v>
      </c>
      <c r="AX31" s="13">
        <f t="shared" si="42"/>
        <v>65254</v>
      </c>
      <c r="AY31" s="13">
        <f t="shared" si="42"/>
        <v>55951.5</v>
      </c>
      <c r="AZ31" s="15">
        <f t="shared" si="43"/>
        <v>0.85744168939835108</v>
      </c>
    </row>
    <row r="32" spans="1:52">
      <c r="A32">
        <v>539</v>
      </c>
      <c r="B32" s="24">
        <v>1</v>
      </c>
      <c r="C32" t="s">
        <v>51</v>
      </c>
      <c r="D32" s="12">
        <v>539</v>
      </c>
      <c r="E32" t="s">
        <v>85</v>
      </c>
      <c r="F32" s="13">
        <v>2554</v>
      </c>
      <c r="G32" s="13">
        <v>2193</v>
      </c>
      <c r="H32" s="14">
        <f t="shared" si="44"/>
        <v>0.85865309318715743</v>
      </c>
      <c r="I32" s="13">
        <v>6527</v>
      </c>
      <c r="J32" s="13">
        <v>5562</v>
      </c>
      <c r="K32" s="14">
        <f t="shared" si="45"/>
        <v>0.85215259690516321</v>
      </c>
      <c r="L32" s="13">
        <v>0</v>
      </c>
      <c r="M32" s="13">
        <v>0</v>
      </c>
      <c r="N32" s="14" t="str">
        <f t="shared" si="30"/>
        <v>--</v>
      </c>
      <c r="O32" s="13">
        <v>6172</v>
      </c>
      <c r="P32" s="13">
        <v>5310</v>
      </c>
      <c r="Q32" s="14">
        <f t="shared" si="2"/>
        <v>0.86033700583279327</v>
      </c>
      <c r="R32" s="13">
        <f t="shared" ref="R32:S56" si="48">SUM(O32,L32,I32,F32)</f>
        <v>15253</v>
      </c>
      <c r="S32" s="13">
        <f t="shared" si="48"/>
        <v>13065</v>
      </c>
      <c r="T32" s="15">
        <f t="shared" si="46"/>
        <v>0.8565528092834197</v>
      </c>
      <c r="U32" s="16"/>
      <c r="V32" s="13">
        <v>516</v>
      </c>
      <c r="W32" s="13">
        <v>466</v>
      </c>
      <c r="X32" s="14">
        <f t="shared" si="33"/>
        <v>0.9031007751937985</v>
      </c>
      <c r="Y32" s="13">
        <v>11817</v>
      </c>
      <c r="Z32" s="13">
        <v>10349</v>
      </c>
      <c r="AA32" s="14">
        <f t="shared" si="34"/>
        <v>0.87577219260387573</v>
      </c>
      <c r="AB32" s="13">
        <v>0</v>
      </c>
      <c r="AC32" s="13">
        <v>0</v>
      </c>
      <c r="AD32" s="14" t="str">
        <f t="shared" si="35"/>
        <v>--</v>
      </c>
      <c r="AE32" s="13">
        <v>11593</v>
      </c>
      <c r="AF32" s="13">
        <v>10319</v>
      </c>
      <c r="AG32" s="14">
        <f t="shared" si="47"/>
        <v>0.89010609850772016</v>
      </c>
      <c r="AH32" s="13">
        <f t="shared" si="9"/>
        <v>23926</v>
      </c>
      <c r="AI32" s="13">
        <f t="shared" si="9"/>
        <v>21134</v>
      </c>
      <c r="AJ32" s="15">
        <f t="shared" si="10"/>
        <v>0.88330686282705007</v>
      </c>
      <c r="AK32" s="16"/>
      <c r="AL32" s="13">
        <f t="shared" si="36"/>
        <v>3070</v>
      </c>
      <c r="AM32" s="13">
        <f t="shared" si="36"/>
        <v>2659</v>
      </c>
      <c r="AN32" s="14">
        <f t="shared" si="37"/>
        <v>0.86612377850162869</v>
      </c>
      <c r="AO32" s="13">
        <f t="shared" si="38"/>
        <v>18344</v>
      </c>
      <c r="AP32" s="13">
        <f t="shared" si="38"/>
        <v>15911</v>
      </c>
      <c r="AQ32" s="14">
        <f t="shared" si="39"/>
        <v>0.86736807675534233</v>
      </c>
      <c r="AR32" s="13">
        <f t="shared" si="17"/>
        <v>0</v>
      </c>
      <c r="AS32" s="13">
        <f t="shared" si="17"/>
        <v>0</v>
      </c>
      <c r="AT32" s="14" t="str">
        <f t="shared" si="18"/>
        <v>--</v>
      </c>
      <c r="AU32" s="13">
        <f t="shared" si="40"/>
        <v>17765</v>
      </c>
      <c r="AV32" s="13">
        <f t="shared" si="40"/>
        <v>15629</v>
      </c>
      <c r="AW32" s="14">
        <f t="shared" si="41"/>
        <v>0.87976358007317756</v>
      </c>
      <c r="AX32" s="13">
        <f t="shared" si="42"/>
        <v>39179</v>
      </c>
      <c r="AY32" s="13">
        <f t="shared" si="42"/>
        <v>34199</v>
      </c>
      <c r="AZ32" s="15">
        <f t="shared" si="43"/>
        <v>0.87289108961433426</v>
      </c>
    </row>
    <row r="33" spans="1:52">
      <c r="A33">
        <v>525</v>
      </c>
      <c r="B33" s="24">
        <v>1</v>
      </c>
      <c r="C33" t="s">
        <v>24</v>
      </c>
      <c r="D33" s="12">
        <v>525</v>
      </c>
      <c r="E33" t="s">
        <v>78</v>
      </c>
      <c r="F33" s="13">
        <v>21961.67</v>
      </c>
      <c r="G33" s="13">
        <v>17656.669999999998</v>
      </c>
      <c r="H33" s="14">
        <f t="shared" si="44"/>
        <v>0.80397665569148424</v>
      </c>
      <c r="I33" s="13">
        <v>62218.5</v>
      </c>
      <c r="J33" s="13">
        <v>47963.5</v>
      </c>
      <c r="K33" s="14">
        <f t="shared" si="45"/>
        <v>0.77088807991192332</v>
      </c>
      <c r="L33" s="13">
        <v>0</v>
      </c>
      <c r="M33" s="13">
        <v>0</v>
      </c>
      <c r="N33" s="14" t="str">
        <f t="shared" si="30"/>
        <v>--</v>
      </c>
      <c r="O33" s="13">
        <v>53925</v>
      </c>
      <c r="P33" s="13">
        <v>42699</v>
      </c>
      <c r="Q33" s="14">
        <f t="shared" si="2"/>
        <v>0.79182197496522944</v>
      </c>
      <c r="R33" s="13">
        <f t="shared" si="48"/>
        <v>138105.16999999998</v>
      </c>
      <c r="S33" s="13">
        <f t="shared" si="48"/>
        <v>108319.17</v>
      </c>
      <c r="T33" s="15">
        <f t="shared" si="46"/>
        <v>0.78432378744401832</v>
      </c>
      <c r="U33" s="16"/>
      <c r="V33" s="13">
        <v>10405</v>
      </c>
      <c r="W33" s="13">
        <v>8878.5</v>
      </c>
      <c r="X33" s="14">
        <f t="shared" si="33"/>
        <v>0.85329168668909183</v>
      </c>
      <c r="Y33" s="13">
        <v>54389</v>
      </c>
      <c r="Z33" s="13">
        <v>44939.5</v>
      </c>
      <c r="AA33" s="14">
        <f t="shared" si="34"/>
        <v>0.82626082479913221</v>
      </c>
      <c r="AB33" s="13">
        <v>0</v>
      </c>
      <c r="AC33" s="13">
        <v>0</v>
      </c>
      <c r="AD33" s="14" t="str">
        <f t="shared" si="35"/>
        <v>--</v>
      </c>
      <c r="AE33" s="13">
        <v>48379.5</v>
      </c>
      <c r="AF33" s="13">
        <v>40526</v>
      </c>
      <c r="AG33" s="14">
        <f t="shared" si="47"/>
        <v>0.83766884734236613</v>
      </c>
      <c r="AH33" s="13">
        <f t="shared" ref="AH33:AI56" si="49">SUM(AE33,AB33,Y33,V33)</f>
        <v>113173.5</v>
      </c>
      <c r="AI33" s="13">
        <f t="shared" si="49"/>
        <v>94344</v>
      </c>
      <c r="AJ33" s="15">
        <f t="shared" ref="AJ33:AJ56" si="50">IF(AH33=0,"--",AI33/AH33)</f>
        <v>0.8336227120306432</v>
      </c>
      <c r="AK33" s="16"/>
      <c r="AL33" s="13">
        <f t="shared" si="36"/>
        <v>32366.67</v>
      </c>
      <c r="AM33" s="13">
        <f t="shared" si="36"/>
        <v>26535.17</v>
      </c>
      <c r="AN33" s="14">
        <f t="shared" si="37"/>
        <v>0.81983009064571666</v>
      </c>
      <c r="AO33" s="13">
        <f t="shared" si="38"/>
        <v>116607.5</v>
      </c>
      <c r="AP33" s="13">
        <f t="shared" si="38"/>
        <v>92903</v>
      </c>
      <c r="AQ33" s="14">
        <f t="shared" si="39"/>
        <v>0.79671547713483271</v>
      </c>
      <c r="AR33" s="13">
        <f t="shared" si="17"/>
        <v>0</v>
      </c>
      <c r="AS33" s="13">
        <f t="shared" si="17"/>
        <v>0</v>
      </c>
      <c r="AT33" s="14" t="str">
        <f t="shared" si="18"/>
        <v>--</v>
      </c>
      <c r="AU33" s="13">
        <f t="shared" si="40"/>
        <v>102304.5</v>
      </c>
      <c r="AV33" s="13">
        <f t="shared" si="40"/>
        <v>83225</v>
      </c>
      <c r="AW33" s="14">
        <f t="shared" si="41"/>
        <v>0.8135028273438607</v>
      </c>
      <c r="AX33" s="13">
        <f t="shared" si="42"/>
        <v>251278.66999999998</v>
      </c>
      <c r="AY33" s="13">
        <f t="shared" si="42"/>
        <v>202663.16999999998</v>
      </c>
      <c r="AZ33" s="15">
        <f t="shared" si="43"/>
        <v>0.80652754967224238</v>
      </c>
    </row>
    <row r="34" spans="1:52">
      <c r="A34">
        <v>520</v>
      </c>
      <c r="B34" s="24">
        <v>1</v>
      </c>
      <c r="C34" t="s">
        <v>25</v>
      </c>
      <c r="D34" s="12">
        <v>520</v>
      </c>
      <c r="E34" t="s">
        <v>25</v>
      </c>
      <c r="F34" s="13">
        <v>4874</v>
      </c>
      <c r="G34" s="13">
        <v>4092.5</v>
      </c>
      <c r="H34" s="14">
        <f t="shared" si="44"/>
        <v>0.83965941731637261</v>
      </c>
      <c r="I34" s="13">
        <v>10752.5</v>
      </c>
      <c r="J34" s="13">
        <v>8348.5</v>
      </c>
      <c r="K34" s="14">
        <f t="shared" si="45"/>
        <v>0.77642408742152991</v>
      </c>
      <c r="L34" s="13">
        <v>0</v>
      </c>
      <c r="M34" s="13">
        <v>0</v>
      </c>
      <c r="N34" s="14" t="str">
        <f t="shared" si="30"/>
        <v>--</v>
      </c>
      <c r="O34" s="13">
        <v>13152.5</v>
      </c>
      <c r="P34" s="13">
        <v>10876.5</v>
      </c>
      <c r="Q34" s="14">
        <f t="shared" si="2"/>
        <v>0.82695305075080783</v>
      </c>
      <c r="R34" s="13">
        <f t="shared" si="48"/>
        <v>28779</v>
      </c>
      <c r="S34" s="13">
        <f t="shared" si="48"/>
        <v>23317.5</v>
      </c>
      <c r="T34" s="15">
        <f t="shared" si="46"/>
        <v>0.8102262066089857</v>
      </c>
      <c r="U34" s="16"/>
      <c r="V34" s="13">
        <v>897</v>
      </c>
      <c r="W34" s="13">
        <v>759</v>
      </c>
      <c r="X34" s="14">
        <f t="shared" si="33"/>
        <v>0.84615384615384615</v>
      </c>
      <c r="Y34" s="13">
        <v>13098</v>
      </c>
      <c r="Z34" s="13">
        <v>11236</v>
      </c>
      <c r="AA34" s="14">
        <f t="shared" si="34"/>
        <v>0.85784089173919686</v>
      </c>
      <c r="AB34" s="13">
        <v>0</v>
      </c>
      <c r="AC34" s="13">
        <v>0</v>
      </c>
      <c r="AD34" s="14" t="str">
        <f t="shared" si="35"/>
        <v>--</v>
      </c>
      <c r="AE34" s="13">
        <v>12116.5</v>
      </c>
      <c r="AF34" s="13">
        <v>10679.5</v>
      </c>
      <c r="AG34" s="14">
        <f t="shared" si="47"/>
        <v>0.88140139479222546</v>
      </c>
      <c r="AH34" s="13">
        <f t="shared" si="49"/>
        <v>26111.5</v>
      </c>
      <c r="AI34" s="13">
        <f t="shared" si="49"/>
        <v>22674.5</v>
      </c>
      <c r="AJ34" s="15">
        <f t="shared" si="50"/>
        <v>0.86837217318039939</v>
      </c>
      <c r="AK34" s="16"/>
      <c r="AL34" s="13">
        <f t="shared" si="36"/>
        <v>5771</v>
      </c>
      <c r="AM34" s="13">
        <f t="shared" si="36"/>
        <v>4851.5</v>
      </c>
      <c r="AN34" s="14">
        <f t="shared" si="37"/>
        <v>0.8406688615491249</v>
      </c>
      <c r="AO34" s="13">
        <f t="shared" si="38"/>
        <v>23850.5</v>
      </c>
      <c r="AP34" s="13">
        <f t="shared" si="38"/>
        <v>19584.5</v>
      </c>
      <c r="AQ34" s="14">
        <f t="shared" si="39"/>
        <v>0.82113582524475381</v>
      </c>
      <c r="AR34" s="13">
        <f t="shared" si="17"/>
        <v>0</v>
      </c>
      <c r="AS34" s="13">
        <f t="shared" si="17"/>
        <v>0</v>
      </c>
      <c r="AT34" s="14" t="str">
        <f t="shared" si="18"/>
        <v>--</v>
      </c>
      <c r="AU34" s="13">
        <f t="shared" si="40"/>
        <v>25269</v>
      </c>
      <c r="AV34" s="13">
        <f t="shared" si="40"/>
        <v>21556</v>
      </c>
      <c r="AW34" s="14">
        <f t="shared" si="41"/>
        <v>0.85306106296252326</v>
      </c>
      <c r="AX34" s="13">
        <f t="shared" si="42"/>
        <v>54890.5</v>
      </c>
      <c r="AY34" s="13">
        <f t="shared" si="42"/>
        <v>45992</v>
      </c>
      <c r="AZ34" s="15">
        <f t="shared" si="43"/>
        <v>0.83788633734434925</v>
      </c>
    </row>
    <row r="35" spans="1:52">
      <c r="A35">
        <v>501</v>
      </c>
      <c r="B35" s="24">
        <v>1</v>
      </c>
      <c r="C35" t="s">
        <v>26</v>
      </c>
      <c r="D35" s="12">
        <v>501</v>
      </c>
      <c r="E35" t="s">
        <v>26</v>
      </c>
      <c r="F35" s="13">
        <v>4886</v>
      </c>
      <c r="G35" s="13">
        <v>4412</v>
      </c>
      <c r="H35" s="14">
        <f t="shared" si="44"/>
        <v>0.90298812934916084</v>
      </c>
      <c r="I35" s="13">
        <v>13466</v>
      </c>
      <c r="J35" s="13">
        <v>12152.5</v>
      </c>
      <c r="K35" s="14">
        <f t="shared" si="45"/>
        <v>0.9024580424773504</v>
      </c>
      <c r="L35" s="13">
        <v>0</v>
      </c>
      <c r="M35" s="13">
        <v>0</v>
      </c>
      <c r="N35" s="14" t="str">
        <f t="shared" si="30"/>
        <v>--</v>
      </c>
      <c r="O35" s="13">
        <v>15734.5</v>
      </c>
      <c r="P35" s="13">
        <v>14571.5</v>
      </c>
      <c r="Q35" s="14">
        <f t="shared" si="2"/>
        <v>0.9260859893863802</v>
      </c>
      <c r="R35" s="13">
        <f t="shared" si="48"/>
        <v>34086.5</v>
      </c>
      <c r="S35" s="13">
        <f t="shared" si="48"/>
        <v>31136</v>
      </c>
      <c r="T35" s="15">
        <f t="shared" si="46"/>
        <v>0.9134408050107814</v>
      </c>
      <c r="U35" s="16"/>
      <c r="V35" s="13">
        <v>2327</v>
      </c>
      <c r="W35" s="13">
        <v>2087</v>
      </c>
      <c r="X35" s="14">
        <f t="shared" si="33"/>
        <v>0.89686291362269011</v>
      </c>
      <c r="Y35" s="13">
        <v>19497.5</v>
      </c>
      <c r="Z35" s="13">
        <v>17274.5</v>
      </c>
      <c r="AA35" s="14">
        <f t="shared" si="34"/>
        <v>0.88598538274137706</v>
      </c>
      <c r="AB35" s="13">
        <v>0</v>
      </c>
      <c r="AC35" s="13">
        <v>0</v>
      </c>
      <c r="AD35" s="14" t="str">
        <f t="shared" si="35"/>
        <v>--</v>
      </c>
      <c r="AE35" s="13">
        <v>21884.5</v>
      </c>
      <c r="AF35" s="13">
        <v>20266</v>
      </c>
      <c r="AG35" s="14">
        <f t="shared" si="47"/>
        <v>0.92604354680253143</v>
      </c>
      <c r="AH35" s="13">
        <f t="shared" si="49"/>
        <v>43709</v>
      </c>
      <c r="AI35" s="13">
        <f t="shared" si="49"/>
        <v>39627.5</v>
      </c>
      <c r="AJ35" s="15">
        <f t="shared" si="50"/>
        <v>0.90662106202383952</v>
      </c>
      <c r="AK35" s="16"/>
      <c r="AL35" s="13">
        <f t="shared" ref="AL35:AM56" si="51">SUM(V35,F35)</f>
        <v>7213</v>
      </c>
      <c r="AM35" s="13">
        <f t="shared" si="51"/>
        <v>6499</v>
      </c>
      <c r="AN35" s="14">
        <f t="shared" si="37"/>
        <v>0.90101206155552471</v>
      </c>
      <c r="AO35" s="13">
        <f t="shared" ref="AO35:AP56" si="52">SUM(Y35,I35)</f>
        <v>32963.5</v>
      </c>
      <c r="AP35" s="13">
        <f t="shared" si="52"/>
        <v>29427</v>
      </c>
      <c r="AQ35" s="14">
        <f t="shared" si="39"/>
        <v>0.89271466925538856</v>
      </c>
      <c r="AR35" s="13">
        <f t="shared" ref="AR35:AS56" si="53">SUM(AB35,L35)</f>
        <v>0</v>
      </c>
      <c r="AS35" s="13">
        <f t="shared" si="53"/>
        <v>0</v>
      </c>
      <c r="AT35" s="14" t="str">
        <f t="shared" si="18"/>
        <v>--</v>
      </c>
      <c r="AU35" s="13">
        <f t="shared" ref="AU35:AV56" si="54">SUM(AE35,O35)</f>
        <v>37619</v>
      </c>
      <c r="AV35" s="13">
        <f t="shared" si="54"/>
        <v>34837.5</v>
      </c>
      <c r="AW35" s="14">
        <f t="shared" si="41"/>
        <v>0.92606129881177068</v>
      </c>
      <c r="AX35" s="13">
        <f t="shared" ref="AX35:AY56" si="55">SUM(AU35,AR35,AO35,AL35)</f>
        <v>77795.5</v>
      </c>
      <c r="AY35" s="13">
        <f t="shared" si="55"/>
        <v>70763.5</v>
      </c>
      <c r="AZ35" s="15">
        <f t="shared" si="43"/>
        <v>0.9096091676253768</v>
      </c>
    </row>
    <row r="36" spans="1:52">
      <c r="A36">
        <v>523</v>
      </c>
      <c r="B36" s="24">
        <v>1</v>
      </c>
      <c r="C36" t="s">
        <v>27</v>
      </c>
      <c r="D36" s="12">
        <v>523</v>
      </c>
      <c r="E36" t="s">
        <v>27</v>
      </c>
      <c r="F36" s="13">
        <v>4416.5</v>
      </c>
      <c r="G36" s="13">
        <v>3378.5</v>
      </c>
      <c r="H36" s="14">
        <f t="shared" si="44"/>
        <v>0.76497226310426814</v>
      </c>
      <c r="I36" s="13">
        <v>12384.5</v>
      </c>
      <c r="J36" s="13">
        <v>9154</v>
      </c>
      <c r="K36" s="14">
        <f t="shared" si="45"/>
        <v>0.73914974363115182</v>
      </c>
      <c r="L36" s="13">
        <v>0</v>
      </c>
      <c r="M36" s="13">
        <v>0</v>
      </c>
      <c r="N36" s="14" t="str">
        <f t="shared" si="30"/>
        <v>--</v>
      </c>
      <c r="O36" s="13">
        <v>11353</v>
      </c>
      <c r="P36" s="13">
        <v>8109</v>
      </c>
      <c r="Q36" s="14">
        <f t="shared" ref="Q36:Q56" si="56">IF(O36=0,"--",P36/O36)</f>
        <v>0.7142605478728089</v>
      </c>
      <c r="R36" s="13">
        <f t="shared" si="48"/>
        <v>28154</v>
      </c>
      <c r="S36" s="13">
        <f t="shared" si="48"/>
        <v>20641.5</v>
      </c>
      <c r="T36" s="15">
        <f t="shared" si="46"/>
        <v>0.73316402642608514</v>
      </c>
      <c r="U36" s="16"/>
      <c r="V36" s="13">
        <v>1012.5</v>
      </c>
      <c r="W36" s="13">
        <v>741</v>
      </c>
      <c r="X36" s="14">
        <f t="shared" si="33"/>
        <v>0.73185185185185186</v>
      </c>
      <c r="Y36" s="13">
        <v>14957.5</v>
      </c>
      <c r="Z36" s="13">
        <v>11765.5</v>
      </c>
      <c r="AA36" s="14">
        <f t="shared" si="34"/>
        <v>0.78659535350158782</v>
      </c>
      <c r="AB36" s="13">
        <v>0</v>
      </c>
      <c r="AC36" s="13">
        <v>0</v>
      </c>
      <c r="AD36" s="14" t="str">
        <f t="shared" si="35"/>
        <v>--</v>
      </c>
      <c r="AE36" s="13">
        <v>13707</v>
      </c>
      <c r="AF36" s="13">
        <v>10677.5</v>
      </c>
      <c r="AG36" s="14">
        <f t="shared" si="47"/>
        <v>0.77898154227766836</v>
      </c>
      <c r="AH36" s="13">
        <f t="shared" si="49"/>
        <v>29677</v>
      </c>
      <c r="AI36" s="13">
        <f t="shared" si="49"/>
        <v>23184</v>
      </c>
      <c r="AJ36" s="15">
        <f t="shared" si="50"/>
        <v>0.7812110388516359</v>
      </c>
      <c r="AK36" s="16"/>
      <c r="AL36" s="13">
        <f t="shared" si="51"/>
        <v>5429</v>
      </c>
      <c r="AM36" s="13">
        <f t="shared" si="51"/>
        <v>4119.5</v>
      </c>
      <c r="AN36" s="14">
        <f t="shared" si="37"/>
        <v>0.75879535826118993</v>
      </c>
      <c r="AO36" s="13">
        <f t="shared" si="52"/>
        <v>27342</v>
      </c>
      <c r="AP36" s="13">
        <f t="shared" si="52"/>
        <v>20919.5</v>
      </c>
      <c r="AQ36" s="14">
        <f t="shared" si="39"/>
        <v>0.76510496671786998</v>
      </c>
      <c r="AR36" s="13">
        <f t="shared" si="53"/>
        <v>0</v>
      </c>
      <c r="AS36" s="13">
        <f t="shared" si="53"/>
        <v>0</v>
      </c>
      <c r="AT36" s="14" t="str">
        <f t="shared" si="18"/>
        <v>--</v>
      </c>
      <c r="AU36" s="13">
        <f t="shared" si="54"/>
        <v>25060</v>
      </c>
      <c r="AV36" s="13">
        <f t="shared" si="54"/>
        <v>18786.5</v>
      </c>
      <c r="AW36" s="14">
        <f t="shared" si="41"/>
        <v>0.74966081404628893</v>
      </c>
      <c r="AX36" s="13">
        <f t="shared" si="55"/>
        <v>57831</v>
      </c>
      <c r="AY36" s="13">
        <f t="shared" si="55"/>
        <v>43825.5</v>
      </c>
      <c r="AZ36" s="15">
        <f t="shared" si="43"/>
        <v>0.7578202002386264</v>
      </c>
    </row>
    <row r="37" spans="1:52">
      <c r="A37">
        <v>517</v>
      </c>
      <c r="B37" s="24">
        <v>1</v>
      </c>
      <c r="C37" t="s">
        <v>29</v>
      </c>
      <c r="D37" s="12">
        <v>517</v>
      </c>
      <c r="E37" t="s">
        <v>29</v>
      </c>
      <c r="F37" s="13">
        <v>9158.5</v>
      </c>
      <c r="G37" s="13">
        <v>8490</v>
      </c>
      <c r="H37" s="14">
        <f t="shared" si="44"/>
        <v>0.92700769776710157</v>
      </c>
      <c r="I37" s="13">
        <v>16910.5</v>
      </c>
      <c r="J37" s="13">
        <v>15307</v>
      </c>
      <c r="K37" s="14">
        <f t="shared" si="45"/>
        <v>0.90517725673398186</v>
      </c>
      <c r="L37" s="13">
        <v>0</v>
      </c>
      <c r="M37" s="13">
        <v>0</v>
      </c>
      <c r="N37" s="14" t="str">
        <f t="shared" si="30"/>
        <v>--</v>
      </c>
      <c r="O37" s="13">
        <v>19084</v>
      </c>
      <c r="P37" s="13">
        <v>17690.5</v>
      </c>
      <c r="Q37" s="14">
        <f t="shared" si="56"/>
        <v>0.92698071683085304</v>
      </c>
      <c r="R37" s="13">
        <f t="shared" si="48"/>
        <v>45153</v>
      </c>
      <c r="S37" s="13">
        <f t="shared" si="48"/>
        <v>41487.5</v>
      </c>
      <c r="T37" s="15">
        <f t="shared" si="46"/>
        <v>0.91882045489779196</v>
      </c>
      <c r="U37" s="16"/>
      <c r="V37" s="13">
        <v>5130</v>
      </c>
      <c r="W37" s="13">
        <v>4946.5</v>
      </c>
      <c r="X37" s="14">
        <f t="shared" si="33"/>
        <v>0.96423001949317744</v>
      </c>
      <c r="Y37" s="13">
        <v>28931</v>
      </c>
      <c r="Z37" s="13">
        <v>25553</v>
      </c>
      <c r="AA37" s="14">
        <f t="shared" si="34"/>
        <v>0.88323943175140851</v>
      </c>
      <c r="AB37" s="13">
        <v>0</v>
      </c>
      <c r="AC37" s="13">
        <v>0</v>
      </c>
      <c r="AD37" s="14" t="str">
        <f t="shared" si="35"/>
        <v>--</v>
      </c>
      <c r="AE37" s="13">
        <v>30524</v>
      </c>
      <c r="AF37" s="13">
        <v>28319.5</v>
      </c>
      <c r="AG37" s="14">
        <f t="shared" si="47"/>
        <v>0.92777814179006679</v>
      </c>
      <c r="AH37" s="13">
        <f t="shared" si="49"/>
        <v>64585</v>
      </c>
      <c r="AI37" s="13">
        <f t="shared" si="49"/>
        <v>58819</v>
      </c>
      <c r="AJ37" s="15">
        <f t="shared" si="50"/>
        <v>0.91072230394054343</v>
      </c>
      <c r="AK37" s="16"/>
      <c r="AL37" s="13">
        <f t="shared" si="51"/>
        <v>14288.5</v>
      </c>
      <c r="AM37" s="13">
        <f t="shared" si="51"/>
        <v>13436.5</v>
      </c>
      <c r="AN37" s="14">
        <f t="shared" si="37"/>
        <v>0.94037162753263115</v>
      </c>
      <c r="AO37" s="13">
        <f t="shared" si="52"/>
        <v>45841.5</v>
      </c>
      <c r="AP37" s="13">
        <f t="shared" si="52"/>
        <v>40860</v>
      </c>
      <c r="AQ37" s="14">
        <f t="shared" si="39"/>
        <v>0.89133208991852364</v>
      </c>
      <c r="AR37" s="13">
        <f t="shared" si="53"/>
        <v>0</v>
      </c>
      <c r="AS37" s="13">
        <f t="shared" si="53"/>
        <v>0</v>
      </c>
      <c r="AT37" s="14" t="str">
        <f t="shared" si="18"/>
        <v>--</v>
      </c>
      <c r="AU37" s="13">
        <f t="shared" si="54"/>
        <v>49608</v>
      </c>
      <c r="AV37" s="13">
        <f t="shared" si="54"/>
        <v>46010</v>
      </c>
      <c r="AW37" s="14">
        <f t="shared" si="41"/>
        <v>0.92747137558458315</v>
      </c>
      <c r="AX37" s="13">
        <f t="shared" si="55"/>
        <v>109738</v>
      </c>
      <c r="AY37" s="13">
        <f t="shared" si="55"/>
        <v>100306.5</v>
      </c>
      <c r="AZ37" s="15">
        <f t="shared" si="43"/>
        <v>0.91405438407844142</v>
      </c>
    </row>
    <row r="38" spans="1:52">
      <c r="A38">
        <v>536</v>
      </c>
      <c r="B38" s="24">
        <v>1</v>
      </c>
      <c r="C38" t="s">
        <v>30</v>
      </c>
      <c r="D38" s="12">
        <v>536</v>
      </c>
      <c r="E38" t="s">
        <v>84</v>
      </c>
      <c r="F38" s="13">
        <v>3473</v>
      </c>
      <c r="G38" s="13">
        <v>3067</v>
      </c>
      <c r="H38" s="14">
        <f t="shared" si="44"/>
        <v>0.88309818600633461</v>
      </c>
      <c r="I38" s="13">
        <v>17096.5</v>
      </c>
      <c r="J38" s="13">
        <v>15355.5</v>
      </c>
      <c r="K38" s="14">
        <f t="shared" si="45"/>
        <v>0.89816629134618198</v>
      </c>
      <c r="L38" s="13">
        <v>0</v>
      </c>
      <c r="M38" s="13">
        <v>0</v>
      </c>
      <c r="N38" s="14" t="str">
        <f t="shared" si="30"/>
        <v>--</v>
      </c>
      <c r="O38" s="13">
        <v>17578</v>
      </c>
      <c r="P38" s="13">
        <v>16205.5</v>
      </c>
      <c r="Q38" s="14">
        <f t="shared" si="56"/>
        <v>0.92191944476049603</v>
      </c>
      <c r="R38" s="13">
        <f t="shared" si="48"/>
        <v>38147.5</v>
      </c>
      <c r="S38" s="13">
        <f t="shared" si="48"/>
        <v>34628</v>
      </c>
      <c r="T38" s="15">
        <f t="shared" si="46"/>
        <v>0.90773969460646176</v>
      </c>
      <c r="U38" s="16"/>
      <c r="V38" s="13">
        <v>986</v>
      </c>
      <c r="W38" s="13">
        <v>837</v>
      </c>
      <c r="X38" s="14">
        <f t="shared" si="33"/>
        <v>0.84888438133874244</v>
      </c>
      <c r="Y38" s="13">
        <v>18659.5</v>
      </c>
      <c r="Z38" s="13">
        <v>15852.5</v>
      </c>
      <c r="AA38" s="14">
        <f t="shared" si="34"/>
        <v>0.84956724456711064</v>
      </c>
      <c r="AB38" s="13">
        <v>0</v>
      </c>
      <c r="AC38" s="13">
        <v>0</v>
      </c>
      <c r="AD38" s="14" t="str">
        <f t="shared" si="35"/>
        <v>--</v>
      </c>
      <c r="AE38" s="13">
        <v>19030</v>
      </c>
      <c r="AF38" s="13">
        <v>16499</v>
      </c>
      <c r="AG38" s="14">
        <f t="shared" si="47"/>
        <v>0.86699947451392534</v>
      </c>
      <c r="AH38" s="13">
        <f t="shared" si="49"/>
        <v>38675.5</v>
      </c>
      <c r="AI38" s="13">
        <f t="shared" si="49"/>
        <v>33188.5</v>
      </c>
      <c r="AJ38" s="15">
        <f t="shared" si="50"/>
        <v>0.8581272381740378</v>
      </c>
      <c r="AK38" s="16"/>
      <c r="AL38" s="13">
        <f t="shared" si="51"/>
        <v>4459</v>
      </c>
      <c r="AM38" s="13">
        <f t="shared" si="51"/>
        <v>3904</v>
      </c>
      <c r="AN38" s="14">
        <f t="shared" si="37"/>
        <v>0.87553263063467146</v>
      </c>
      <c r="AO38" s="13">
        <f t="shared" si="52"/>
        <v>35756</v>
      </c>
      <c r="AP38" s="13">
        <f t="shared" si="52"/>
        <v>31208</v>
      </c>
      <c r="AQ38" s="14">
        <f t="shared" si="39"/>
        <v>0.87280456426893394</v>
      </c>
      <c r="AR38" s="13">
        <f t="shared" si="53"/>
        <v>0</v>
      </c>
      <c r="AS38" s="13">
        <f t="shared" si="53"/>
        <v>0</v>
      </c>
      <c r="AT38" s="14" t="str">
        <f t="shared" si="18"/>
        <v>--</v>
      </c>
      <c r="AU38" s="13">
        <f t="shared" si="54"/>
        <v>36608</v>
      </c>
      <c r="AV38" s="13">
        <f t="shared" si="54"/>
        <v>32704.5</v>
      </c>
      <c r="AW38" s="14">
        <f t="shared" si="41"/>
        <v>0.89337030157342656</v>
      </c>
      <c r="AX38" s="13">
        <f t="shared" si="55"/>
        <v>76823</v>
      </c>
      <c r="AY38" s="13">
        <f t="shared" si="55"/>
        <v>67816.5</v>
      </c>
      <c r="AZ38" s="15">
        <f t="shared" si="43"/>
        <v>0.88276297462999365</v>
      </c>
    </row>
    <row r="39" spans="1:52">
      <c r="A39">
        <v>526</v>
      </c>
      <c r="B39" s="24">
        <v>1</v>
      </c>
      <c r="C39" t="s">
        <v>31</v>
      </c>
      <c r="D39" s="12">
        <v>526</v>
      </c>
      <c r="E39" t="s">
        <v>31</v>
      </c>
      <c r="F39" s="13">
        <v>10575.5</v>
      </c>
      <c r="G39" s="13">
        <v>9254.5</v>
      </c>
      <c r="H39" s="14">
        <f t="shared" si="44"/>
        <v>0.87508864829086097</v>
      </c>
      <c r="I39" s="13">
        <v>28773</v>
      </c>
      <c r="J39" s="13">
        <v>24317.5</v>
      </c>
      <c r="K39" s="14">
        <f t="shared" si="45"/>
        <v>0.84514996698293543</v>
      </c>
      <c r="L39" s="13">
        <v>0</v>
      </c>
      <c r="M39" s="13">
        <v>0</v>
      </c>
      <c r="N39" s="14" t="str">
        <f t="shared" si="30"/>
        <v>--</v>
      </c>
      <c r="O39" s="13">
        <v>32589.5</v>
      </c>
      <c r="P39" s="13">
        <v>27926</v>
      </c>
      <c r="Q39" s="14">
        <f t="shared" si="56"/>
        <v>0.85690176283772379</v>
      </c>
      <c r="R39" s="13">
        <f t="shared" si="48"/>
        <v>71938</v>
      </c>
      <c r="S39" s="13">
        <f t="shared" si="48"/>
        <v>61498</v>
      </c>
      <c r="T39" s="15">
        <f t="shared" si="46"/>
        <v>0.85487503127693287</v>
      </c>
      <c r="U39" s="16"/>
      <c r="V39" s="13">
        <v>1970</v>
      </c>
      <c r="W39" s="13">
        <v>1638.5</v>
      </c>
      <c r="X39" s="14">
        <f t="shared" si="33"/>
        <v>0.83172588832487304</v>
      </c>
      <c r="Y39" s="13">
        <v>24923</v>
      </c>
      <c r="Z39" s="13">
        <v>20996</v>
      </c>
      <c r="AA39" s="14">
        <f t="shared" si="34"/>
        <v>0.84243469887252742</v>
      </c>
      <c r="AB39" s="13">
        <v>0</v>
      </c>
      <c r="AC39" s="13">
        <v>0</v>
      </c>
      <c r="AD39" s="14" t="str">
        <f t="shared" si="35"/>
        <v>--</v>
      </c>
      <c r="AE39" s="13">
        <v>22885.5</v>
      </c>
      <c r="AF39" s="13">
        <v>19955.5</v>
      </c>
      <c r="AG39" s="14">
        <f t="shared" si="47"/>
        <v>0.87197133556181861</v>
      </c>
      <c r="AH39" s="13">
        <f t="shared" si="49"/>
        <v>49778.5</v>
      </c>
      <c r="AI39" s="13">
        <f t="shared" si="49"/>
        <v>42590</v>
      </c>
      <c r="AJ39" s="15">
        <f t="shared" si="50"/>
        <v>0.85559026487338907</v>
      </c>
      <c r="AK39" s="16"/>
      <c r="AL39" s="13">
        <f t="shared" si="51"/>
        <v>12545.5</v>
      </c>
      <c r="AM39" s="13">
        <f t="shared" si="51"/>
        <v>10893</v>
      </c>
      <c r="AN39" s="14">
        <f t="shared" si="37"/>
        <v>0.86827946275556978</v>
      </c>
      <c r="AO39" s="13">
        <f t="shared" si="52"/>
        <v>53696</v>
      </c>
      <c r="AP39" s="13">
        <f t="shared" si="52"/>
        <v>45313.5</v>
      </c>
      <c r="AQ39" s="14">
        <f t="shared" si="39"/>
        <v>0.8438896752085816</v>
      </c>
      <c r="AR39" s="13">
        <f t="shared" si="53"/>
        <v>0</v>
      </c>
      <c r="AS39" s="13">
        <f t="shared" si="53"/>
        <v>0</v>
      </c>
      <c r="AT39" s="14" t="str">
        <f t="shared" si="18"/>
        <v>--</v>
      </c>
      <c r="AU39" s="13">
        <f t="shared" si="54"/>
        <v>55475</v>
      </c>
      <c r="AV39" s="13">
        <f t="shared" si="54"/>
        <v>47881.5</v>
      </c>
      <c r="AW39" s="14">
        <f t="shared" si="41"/>
        <v>0.86311852185669224</v>
      </c>
      <c r="AX39" s="13">
        <f t="shared" si="55"/>
        <v>121716.5</v>
      </c>
      <c r="AY39" s="13">
        <f t="shared" si="55"/>
        <v>104088</v>
      </c>
      <c r="AZ39" s="15">
        <f t="shared" si="43"/>
        <v>0.85516754096609748</v>
      </c>
    </row>
    <row r="40" spans="1:52">
      <c r="A40">
        <v>528</v>
      </c>
      <c r="B40" s="24">
        <v>1</v>
      </c>
      <c r="C40" t="s">
        <v>33</v>
      </c>
      <c r="D40" s="12">
        <v>528</v>
      </c>
      <c r="E40" t="s">
        <v>79</v>
      </c>
      <c r="F40" s="13">
        <v>10333</v>
      </c>
      <c r="G40" s="13">
        <v>8776</v>
      </c>
      <c r="H40" s="14">
        <f t="shared" si="44"/>
        <v>0.84931771992644922</v>
      </c>
      <c r="I40" s="13">
        <v>38437</v>
      </c>
      <c r="J40" s="13">
        <v>32101</v>
      </c>
      <c r="K40" s="14">
        <f t="shared" si="45"/>
        <v>0.83515883133439139</v>
      </c>
      <c r="L40" s="13">
        <v>0</v>
      </c>
      <c r="M40" s="13">
        <v>0</v>
      </c>
      <c r="N40" s="14" t="str">
        <f t="shared" si="30"/>
        <v>--</v>
      </c>
      <c r="O40" s="13">
        <v>42445</v>
      </c>
      <c r="P40" s="13">
        <v>36050.5</v>
      </c>
      <c r="Q40" s="14">
        <f t="shared" si="56"/>
        <v>0.84934621274590649</v>
      </c>
      <c r="R40" s="13">
        <f t="shared" si="48"/>
        <v>91215</v>
      </c>
      <c r="S40" s="13">
        <f t="shared" si="48"/>
        <v>76927.5</v>
      </c>
      <c r="T40" s="15">
        <f t="shared" si="46"/>
        <v>0.84336457819437594</v>
      </c>
      <c r="U40" s="16"/>
      <c r="V40" s="13">
        <v>2491</v>
      </c>
      <c r="W40" s="13">
        <v>1987</v>
      </c>
      <c r="X40" s="14">
        <f t="shared" si="33"/>
        <v>0.79767161782416696</v>
      </c>
      <c r="Y40" s="13">
        <v>30052</v>
      </c>
      <c r="Z40" s="13">
        <v>24438</v>
      </c>
      <c r="AA40" s="14">
        <f t="shared" si="34"/>
        <v>0.81319046985225607</v>
      </c>
      <c r="AB40" s="13">
        <v>0</v>
      </c>
      <c r="AC40" s="13">
        <v>0</v>
      </c>
      <c r="AD40" s="14" t="str">
        <f t="shared" si="35"/>
        <v>--</v>
      </c>
      <c r="AE40" s="13">
        <v>29401.5</v>
      </c>
      <c r="AF40" s="13">
        <v>24664.5</v>
      </c>
      <c r="AG40" s="14">
        <f t="shared" si="47"/>
        <v>0.83888577113412577</v>
      </c>
      <c r="AH40" s="13">
        <f t="shared" si="49"/>
        <v>61944.5</v>
      </c>
      <c r="AI40" s="13">
        <f t="shared" si="49"/>
        <v>51089.5</v>
      </c>
      <c r="AJ40" s="15">
        <f t="shared" si="50"/>
        <v>0.82476248900225202</v>
      </c>
      <c r="AK40" s="16"/>
      <c r="AL40" s="13">
        <f t="shared" si="51"/>
        <v>12824</v>
      </c>
      <c r="AM40" s="13">
        <f t="shared" si="51"/>
        <v>10763</v>
      </c>
      <c r="AN40" s="14">
        <f t="shared" si="37"/>
        <v>0.8392857142857143</v>
      </c>
      <c r="AO40" s="13">
        <f t="shared" si="52"/>
        <v>68489</v>
      </c>
      <c r="AP40" s="13">
        <f t="shared" si="52"/>
        <v>56539</v>
      </c>
      <c r="AQ40" s="14">
        <f t="shared" si="39"/>
        <v>0.82551942647724452</v>
      </c>
      <c r="AR40" s="13">
        <f t="shared" si="53"/>
        <v>0</v>
      </c>
      <c r="AS40" s="13">
        <f t="shared" si="53"/>
        <v>0</v>
      </c>
      <c r="AT40" s="14" t="str">
        <f t="shared" si="18"/>
        <v>--</v>
      </c>
      <c r="AU40" s="13">
        <f t="shared" si="54"/>
        <v>71846.5</v>
      </c>
      <c r="AV40" s="13">
        <f t="shared" si="54"/>
        <v>60715</v>
      </c>
      <c r="AW40" s="14">
        <f t="shared" si="41"/>
        <v>0.8450655216329257</v>
      </c>
      <c r="AX40" s="13">
        <f t="shared" si="55"/>
        <v>153159.5</v>
      </c>
      <c r="AY40" s="13">
        <f t="shared" si="55"/>
        <v>128017</v>
      </c>
      <c r="AZ40" s="15">
        <f t="shared" si="43"/>
        <v>0.8358410676451673</v>
      </c>
    </row>
    <row r="41" spans="1:52">
      <c r="A41">
        <v>524</v>
      </c>
      <c r="B41" s="24">
        <v>1</v>
      </c>
      <c r="C41" t="s">
        <v>34</v>
      </c>
      <c r="D41" s="12">
        <v>524</v>
      </c>
      <c r="E41" t="s">
        <v>34</v>
      </c>
      <c r="F41" s="13">
        <v>21696</v>
      </c>
      <c r="G41" s="13">
        <v>18401</v>
      </c>
      <c r="H41" s="14">
        <f t="shared" si="44"/>
        <v>0.84812868731563418</v>
      </c>
      <c r="I41" s="13">
        <v>40053</v>
      </c>
      <c r="J41" s="13">
        <v>34116</v>
      </c>
      <c r="K41" s="14">
        <f t="shared" si="45"/>
        <v>0.85177140289116915</v>
      </c>
      <c r="L41" s="13">
        <v>0</v>
      </c>
      <c r="M41" s="13">
        <v>0</v>
      </c>
      <c r="N41" s="14" t="str">
        <f t="shared" si="30"/>
        <v>--</v>
      </c>
      <c r="O41" s="13">
        <v>42878</v>
      </c>
      <c r="P41" s="13">
        <v>35932</v>
      </c>
      <c r="Q41" s="14">
        <f t="shared" si="56"/>
        <v>0.83800550398805917</v>
      </c>
      <c r="R41" s="13">
        <f t="shared" si="48"/>
        <v>104627</v>
      </c>
      <c r="S41" s="13">
        <f t="shared" si="48"/>
        <v>88449</v>
      </c>
      <c r="T41" s="15">
        <f t="shared" si="46"/>
        <v>0.84537452091716292</v>
      </c>
      <c r="U41" s="16"/>
      <c r="V41" s="13">
        <v>6604</v>
      </c>
      <c r="W41" s="13">
        <v>5554</v>
      </c>
      <c r="X41" s="14">
        <f t="shared" si="33"/>
        <v>0.8410054512416717</v>
      </c>
      <c r="Y41" s="13">
        <v>57884</v>
      </c>
      <c r="Z41" s="13">
        <v>48638</v>
      </c>
      <c r="AA41" s="14">
        <f t="shared" si="34"/>
        <v>0.84026674037730631</v>
      </c>
      <c r="AB41" s="13">
        <v>0</v>
      </c>
      <c r="AC41" s="13">
        <v>0</v>
      </c>
      <c r="AD41" s="14" t="str">
        <f t="shared" si="35"/>
        <v>--</v>
      </c>
      <c r="AE41" s="13">
        <v>56898</v>
      </c>
      <c r="AF41" s="13">
        <v>48278</v>
      </c>
      <c r="AG41" s="14">
        <f t="shared" si="47"/>
        <v>0.84850082603957955</v>
      </c>
      <c r="AH41" s="13">
        <f t="shared" si="49"/>
        <v>121386</v>
      </c>
      <c r="AI41" s="13">
        <f t="shared" si="49"/>
        <v>102470</v>
      </c>
      <c r="AJ41" s="15">
        <f t="shared" si="50"/>
        <v>0.8441665430939318</v>
      </c>
      <c r="AK41" s="16"/>
      <c r="AL41" s="13">
        <f t="shared" si="51"/>
        <v>28300</v>
      </c>
      <c r="AM41" s="13">
        <f t="shared" si="51"/>
        <v>23955</v>
      </c>
      <c r="AN41" s="14">
        <f t="shared" si="37"/>
        <v>0.84646643109540631</v>
      </c>
      <c r="AO41" s="13">
        <f t="shared" si="52"/>
        <v>97937</v>
      </c>
      <c r="AP41" s="13">
        <f t="shared" si="52"/>
        <v>82754</v>
      </c>
      <c r="AQ41" s="14">
        <f t="shared" si="39"/>
        <v>0.84497176756486314</v>
      </c>
      <c r="AR41" s="13">
        <f t="shared" si="53"/>
        <v>0</v>
      </c>
      <c r="AS41" s="13">
        <f t="shared" si="53"/>
        <v>0</v>
      </c>
      <c r="AT41" s="14" t="str">
        <f t="shared" si="18"/>
        <v>--</v>
      </c>
      <c r="AU41" s="13">
        <f t="shared" si="54"/>
        <v>99776</v>
      </c>
      <c r="AV41" s="13">
        <f t="shared" si="54"/>
        <v>84210</v>
      </c>
      <c r="AW41" s="14">
        <f t="shared" si="41"/>
        <v>0.84399053880692754</v>
      </c>
      <c r="AX41" s="13">
        <f t="shared" si="55"/>
        <v>226013</v>
      </c>
      <c r="AY41" s="13">
        <f t="shared" si="55"/>
        <v>190919</v>
      </c>
      <c r="AZ41" s="15">
        <f t="shared" si="43"/>
        <v>0.84472574586417593</v>
      </c>
    </row>
    <row r="42" spans="1:52">
      <c r="A42">
        <v>527</v>
      </c>
      <c r="B42" s="24">
        <v>1</v>
      </c>
      <c r="C42" t="s">
        <v>35</v>
      </c>
      <c r="D42" s="12">
        <v>527</v>
      </c>
      <c r="E42" t="s">
        <v>35</v>
      </c>
      <c r="F42" s="13">
        <v>6160</v>
      </c>
      <c r="G42" s="13">
        <v>5444</v>
      </c>
      <c r="H42" s="14">
        <f t="shared" si="44"/>
        <v>0.88376623376623376</v>
      </c>
      <c r="I42" s="13">
        <v>15399</v>
      </c>
      <c r="J42" s="13">
        <v>11481</v>
      </c>
      <c r="K42" s="14">
        <f t="shared" si="45"/>
        <v>0.74556789401909218</v>
      </c>
      <c r="L42" s="13">
        <v>0</v>
      </c>
      <c r="M42" s="13">
        <v>0</v>
      </c>
      <c r="N42" s="14" t="str">
        <f t="shared" si="30"/>
        <v>--</v>
      </c>
      <c r="O42" s="13">
        <v>15573</v>
      </c>
      <c r="P42" s="13">
        <v>13248</v>
      </c>
      <c r="Q42" s="14">
        <f t="shared" si="56"/>
        <v>0.85070314005008674</v>
      </c>
      <c r="R42" s="13">
        <f t="shared" si="48"/>
        <v>37132</v>
      </c>
      <c r="S42" s="13">
        <f t="shared" si="48"/>
        <v>30173</v>
      </c>
      <c r="T42" s="15">
        <f t="shared" si="46"/>
        <v>0.81258752558440162</v>
      </c>
      <c r="U42" s="16"/>
      <c r="V42" s="13">
        <v>1805</v>
      </c>
      <c r="W42" s="13">
        <v>1581</v>
      </c>
      <c r="X42" s="14">
        <f t="shared" si="33"/>
        <v>0.8759002770083103</v>
      </c>
      <c r="Y42" s="13">
        <v>16886</v>
      </c>
      <c r="Z42" s="13">
        <v>12921</v>
      </c>
      <c r="AA42" s="14">
        <f t="shared" si="34"/>
        <v>0.76519009830628926</v>
      </c>
      <c r="AB42" s="13">
        <v>0</v>
      </c>
      <c r="AC42" s="13">
        <v>0</v>
      </c>
      <c r="AD42" s="14" t="str">
        <f t="shared" si="35"/>
        <v>--</v>
      </c>
      <c r="AE42" s="13">
        <v>12257</v>
      </c>
      <c r="AF42" s="13">
        <v>10692</v>
      </c>
      <c r="AG42" s="14">
        <f t="shared" si="47"/>
        <v>0.87231785918250793</v>
      </c>
      <c r="AH42" s="13">
        <f t="shared" si="49"/>
        <v>30948</v>
      </c>
      <c r="AI42" s="13">
        <f t="shared" si="49"/>
        <v>25194</v>
      </c>
      <c r="AJ42" s="15">
        <f t="shared" si="50"/>
        <v>0.81407522295463353</v>
      </c>
      <c r="AK42" s="16"/>
      <c r="AL42" s="13">
        <f t="shared" si="51"/>
        <v>7965</v>
      </c>
      <c r="AM42" s="13">
        <f t="shared" si="51"/>
        <v>7025</v>
      </c>
      <c r="AN42" s="14">
        <f t="shared" si="37"/>
        <v>0.88198367859384807</v>
      </c>
      <c r="AO42" s="13">
        <f t="shared" si="52"/>
        <v>32285</v>
      </c>
      <c r="AP42" s="13">
        <f t="shared" si="52"/>
        <v>24402</v>
      </c>
      <c r="AQ42" s="14">
        <f t="shared" si="39"/>
        <v>0.75583088121418618</v>
      </c>
      <c r="AR42" s="13">
        <f t="shared" si="53"/>
        <v>0</v>
      </c>
      <c r="AS42" s="13">
        <f t="shared" si="53"/>
        <v>0</v>
      </c>
      <c r="AT42" s="14" t="str">
        <f t="shared" si="18"/>
        <v>--</v>
      </c>
      <c r="AU42" s="13">
        <f t="shared" si="54"/>
        <v>27830</v>
      </c>
      <c r="AV42" s="13">
        <f t="shared" si="54"/>
        <v>23940</v>
      </c>
      <c r="AW42" s="14">
        <f t="shared" si="41"/>
        <v>0.86022278117139772</v>
      </c>
      <c r="AX42" s="13">
        <f t="shared" si="55"/>
        <v>68080</v>
      </c>
      <c r="AY42" s="13">
        <f t="shared" si="55"/>
        <v>55367</v>
      </c>
      <c r="AZ42" s="15">
        <f t="shared" si="43"/>
        <v>0.81326380728554637</v>
      </c>
    </row>
    <row r="43" spans="1:52">
      <c r="A43">
        <v>535</v>
      </c>
      <c r="B43" s="24">
        <v>1</v>
      </c>
      <c r="C43" t="s">
        <v>36</v>
      </c>
      <c r="D43" s="12">
        <v>535</v>
      </c>
      <c r="E43" t="s">
        <v>36</v>
      </c>
      <c r="F43" s="13">
        <v>21861.599999999999</v>
      </c>
      <c r="G43" s="13">
        <v>18218.599999999999</v>
      </c>
      <c r="H43" s="14">
        <f t="shared" si="44"/>
        <v>0.83336077871701975</v>
      </c>
      <c r="I43" s="13">
        <v>41658</v>
      </c>
      <c r="J43" s="13">
        <v>32977.5</v>
      </c>
      <c r="K43" s="14">
        <f t="shared" si="45"/>
        <v>0.79162465792884917</v>
      </c>
      <c r="L43" s="13">
        <v>0</v>
      </c>
      <c r="M43" s="13">
        <v>0</v>
      </c>
      <c r="N43" s="14" t="str">
        <f t="shared" si="30"/>
        <v>--</v>
      </c>
      <c r="O43" s="13">
        <v>55222</v>
      </c>
      <c r="P43" s="13">
        <v>45675.5</v>
      </c>
      <c r="Q43" s="14">
        <f t="shared" si="56"/>
        <v>0.82712505885335552</v>
      </c>
      <c r="R43" s="13">
        <f t="shared" si="48"/>
        <v>118741.6</v>
      </c>
      <c r="S43" s="13">
        <f t="shared" si="48"/>
        <v>96871.6</v>
      </c>
      <c r="T43" s="15">
        <f t="shared" si="46"/>
        <v>0.8158185505332588</v>
      </c>
      <c r="U43" s="16"/>
      <c r="V43" s="13">
        <v>3782.5</v>
      </c>
      <c r="W43" s="13">
        <v>3056.5</v>
      </c>
      <c r="X43" s="14">
        <f t="shared" si="33"/>
        <v>0.80806345009914082</v>
      </c>
      <c r="Y43" s="13">
        <v>27980</v>
      </c>
      <c r="Z43" s="13">
        <v>22307</v>
      </c>
      <c r="AA43" s="14">
        <f t="shared" si="34"/>
        <v>0.79724803431022162</v>
      </c>
      <c r="AB43" s="13">
        <v>0</v>
      </c>
      <c r="AC43" s="13">
        <v>0</v>
      </c>
      <c r="AD43" s="14" t="str">
        <f t="shared" si="35"/>
        <v>--</v>
      </c>
      <c r="AE43" s="13">
        <v>26676</v>
      </c>
      <c r="AF43" s="13">
        <v>21818.5</v>
      </c>
      <c r="AG43" s="14">
        <f t="shared" si="47"/>
        <v>0.81790748238116662</v>
      </c>
      <c r="AH43" s="13">
        <f t="shared" si="49"/>
        <v>58438.5</v>
      </c>
      <c r="AI43" s="13">
        <f t="shared" si="49"/>
        <v>47182</v>
      </c>
      <c r="AJ43" s="15">
        <f t="shared" si="50"/>
        <v>0.80737869726293454</v>
      </c>
      <c r="AK43" s="16"/>
      <c r="AL43" s="13">
        <f t="shared" si="51"/>
        <v>25644.1</v>
      </c>
      <c r="AM43" s="13">
        <f t="shared" si="51"/>
        <v>21275.1</v>
      </c>
      <c r="AN43" s="14">
        <f t="shared" si="37"/>
        <v>0.82962942743165091</v>
      </c>
      <c r="AO43" s="13">
        <f t="shared" si="52"/>
        <v>69638</v>
      </c>
      <c r="AP43" s="13">
        <f t="shared" si="52"/>
        <v>55284.5</v>
      </c>
      <c r="AQ43" s="14">
        <f t="shared" si="39"/>
        <v>0.79388408627473506</v>
      </c>
      <c r="AR43" s="13">
        <f t="shared" si="53"/>
        <v>0</v>
      </c>
      <c r="AS43" s="13">
        <f t="shared" si="53"/>
        <v>0</v>
      </c>
      <c r="AT43" s="14" t="str">
        <f t="shared" si="18"/>
        <v>--</v>
      </c>
      <c r="AU43" s="13">
        <f t="shared" si="54"/>
        <v>81898</v>
      </c>
      <c r="AV43" s="13">
        <f t="shared" si="54"/>
        <v>67494</v>
      </c>
      <c r="AW43" s="14">
        <f t="shared" si="41"/>
        <v>0.82412268919875942</v>
      </c>
      <c r="AX43" s="13">
        <f t="shared" si="55"/>
        <v>177180.1</v>
      </c>
      <c r="AY43" s="13">
        <f t="shared" si="55"/>
        <v>144053.6</v>
      </c>
      <c r="AZ43" s="15">
        <f t="shared" si="43"/>
        <v>0.81303487242641814</v>
      </c>
    </row>
    <row r="44" spans="1:52">
      <c r="A44">
        <v>505</v>
      </c>
      <c r="B44" s="24">
        <v>1</v>
      </c>
      <c r="C44" t="s">
        <v>37</v>
      </c>
      <c r="D44" s="12">
        <v>505</v>
      </c>
      <c r="E44" t="s">
        <v>37</v>
      </c>
      <c r="F44" s="13">
        <v>15286.5</v>
      </c>
      <c r="G44" s="13">
        <v>13173.5</v>
      </c>
      <c r="H44" s="14">
        <f t="shared" si="44"/>
        <v>0.86177346024269785</v>
      </c>
      <c r="I44" s="13">
        <v>26878</v>
      </c>
      <c r="J44" s="13">
        <v>22268.5</v>
      </c>
      <c r="K44" s="14">
        <f t="shared" si="45"/>
        <v>0.82850286479648783</v>
      </c>
      <c r="L44" s="13">
        <v>0</v>
      </c>
      <c r="M44" s="13">
        <v>0</v>
      </c>
      <c r="N44" s="14" t="str">
        <f t="shared" si="30"/>
        <v>--</v>
      </c>
      <c r="O44" s="13">
        <v>25716</v>
      </c>
      <c r="P44" s="13">
        <v>21397</v>
      </c>
      <c r="Q44" s="14">
        <f t="shared" si="56"/>
        <v>0.83205008554985227</v>
      </c>
      <c r="R44" s="13">
        <f t="shared" si="48"/>
        <v>67880.5</v>
      </c>
      <c r="S44" s="13">
        <f t="shared" si="48"/>
        <v>56839</v>
      </c>
      <c r="T44" s="15">
        <f t="shared" si="46"/>
        <v>0.83733914747239635</v>
      </c>
      <c r="U44" s="16"/>
      <c r="V44" s="13">
        <v>2143</v>
      </c>
      <c r="W44" s="13">
        <v>1788</v>
      </c>
      <c r="X44" s="14">
        <f t="shared" si="33"/>
        <v>0.83434437704153053</v>
      </c>
      <c r="Y44" s="13">
        <v>29638</v>
      </c>
      <c r="Z44" s="13">
        <v>24024</v>
      </c>
      <c r="AA44" s="14">
        <f t="shared" si="34"/>
        <v>0.8105810108644308</v>
      </c>
      <c r="AB44" s="13">
        <v>0</v>
      </c>
      <c r="AC44" s="13">
        <v>0</v>
      </c>
      <c r="AD44" s="14" t="str">
        <f t="shared" si="35"/>
        <v>--</v>
      </c>
      <c r="AE44" s="13">
        <v>26622</v>
      </c>
      <c r="AF44" s="13">
        <v>22408</v>
      </c>
      <c r="AG44" s="14">
        <f t="shared" si="47"/>
        <v>0.84170986402223724</v>
      </c>
      <c r="AH44" s="13">
        <f t="shared" si="49"/>
        <v>58403</v>
      </c>
      <c r="AI44" s="13">
        <f t="shared" si="49"/>
        <v>48220</v>
      </c>
      <c r="AJ44" s="15">
        <f t="shared" si="50"/>
        <v>0.82564251836378266</v>
      </c>
      <c r="AK44" s="16"/>
      <c r="AL44" s="13">
        <f t="shared" si="51"/>
        <v>17429.5</v>
      </c>
      <c r="AM44" s="13">
        <f t="shared" si="51"/>
        <v>14961.5</v>
      </c>
      <c r="AN44" s="14">
        <f t="shared" si="37"/>
        <v>0.85840098683266874</v>
      </c>
      <c r="AO44" s="13">
        <f t="shared" si="52"/>
        <v>56516</v>
      </c>
      <c r="AP44" s="13">
        <f t="shared" si="52"/>
        <v>46292.5</v>
      </c>
      <c r="AQ44" s="14">
        <f t="shared" si="39"/>
        <v>0.81910432443909686</v>
      </c>
      <c r="AR44" s="13">
        <f t="shared" si="53"/>
        <v>0</v>
      </c>
      <c r="AS44" s="13">
        <f t="shared" si="53"/>
        <v>0</v>
      </c>
      <c r="AT44" s="14" t="str">
        <f t="shared" si="18"/>
        <v>--</v>
      </c>
      <c r="AU44" s="13">
        <f t="shared" si="54"/>
        <v>52338</v>
      </c>
      <c r="AV44" s="13">
        <f t="shared" si="54"/>
        <v>43805</v>
      </c>
      <c r="AW44" s="14">
        <f t="shared" si="41"/>
        <v>0.83696358286522221</v>
      </c>
      <c r="AX44" s="13">
        <f t="shared" si="55"/>
        <v>126283.5</v>
      </c>
      <c r="AY44" s="13">
        <f t="shared" si="55"/>
        <v>105059</v>
      </c>
      <c r="AZ44" s="15">
        <f t="shared" si="43"/>
        <v>0.83192974537449471</v>
      </c>
    </row>
    <row r="45" spans="1:52">
      <c r="A45">
        <v>515</v>
      </c>
      <c r="B45" s="24">
        <v>1</v>
      </c>
      <c r="C45" t="s">
        <v>38</v>
      </c>
      <c r="D45" s="12">
        <v>515</v>
      </c>
      <c r="E45" t="s">
        <v>38</v>
      </c>
      <c r="F45" s="13">
        <v>6358.5</v>
      </c>
      <c r="G45" s="13">
        <v>4187</v>
      </c>
      <c r="H45" s="14">
        <f t="shared" si="44"/>
        <v>0.65848863725721474</v>
      </c>
      <c r="I45" s="13">
        <v>17841</v>
      </c>
      <c r="J45" s="13">
        <v>9368</v>
      </c>
      <c r="K45" s="14">
        <f t="shared" si="45"/>
        <v>0.52508267473796311</v>
      </c>
      <c r="L45" s="13">
        <v>0</v>
      </c>
      <c r="M45" s="13">
        <v>0</v>
      </c>
      <c r="N45" s="14" t="str">
        <f t="shared" si="30"/>
        <v>--</v>
      </c>
      <c r="O45" s="13">
        <v>18927.5</v>
      </c>
      <c r="P45" s="13">
        <v>11233</v>
      </c>
      <c r="Q45" s="14">
        <f t="shared" si="56"/>
        <v>0.5934751023642848</v>
      </c>
      <c r="R45" s="13">
        <f t="shared" si="48"/>
        <v>43127</v>
      </c>
      <c r="S45" s="13">
        <f t="shared" si="48"/>
        <v>24788</v>
      </c>
      <c r="T45" s="15">
        <f t="shared" si="46"/>
        <v>0.57476754701231247</v>
      </c>
      <c r="U45" s="16"/>
      <c r="V45" s="13">
        <v>1827.5</v>
      </c>
      <c r="W45" s="13">
        <v>1077</v>
      </c>
      <c r="X45" s="14">
        <f t="shared" si="33"/>
        <v>0.58932968536251706</v>
      </c>
      <c r="Y45" s="13">
        <v>13417</v>
      </c>
      <c r="Z45" s="13">
        <v>9313</v>
      </c>
      <c r="AA45" s="14">
        <f t="shared" si="34"/>
        <v>0.6941194007602296</v>
      </c>
      <c r="AB45" s="13">
        <v>0</v>
      </c>
      <c r="AC45" s="13">
        <v>0</v>
      </c>
      <c r="AD45" s="14" t="str">
        <f t="shared" si="35"/>
        <v>--</v>
      </c>
      <c r="AE45" s="13">
        <v>12680</v>
      </c>
      <c r="AF45" s="13">
        <v>9383</v>
      </c>
      <c r="AG45" s="14">
        <f t="shared" si="47"/>
        <v>0.73998422712933754</v>
      </c>
      <c r="AH45" s="13">
        <f t="shared" si="49"/>
        <v>27924.5</v>
      </c>
      <c r="AI45" s="13">
        <f t="shared" si="49"/>
        <v>19773</v>
      </c>
      <c r="AJ45" s="15">
        <f t="shared" si="50"/>
        <v>0.70808787981879706</v>
      </c>
      <c r="AK45" s="16"/>
      <c r="AL45" s="13">
        <f t="shared" si="51"/>
        <v>8186</v>
      </c>
      <c r="AM45" s="13">
        <f t="shared" si="51"/>
        <v>5264</v>
      </c>
      <c r="AN45" s="14">
        <f t="shared" si="37"/>
        <v>0.64304910823356953</v>
      </c>
      <c r="AO45" s="13">
        <f t="shared" si="52"/>
        <v>31258</v>
      </c>
      <c r="AP45" s="13">
        <f t="shared" si="52"/>
        <v>18681</v>
      </c>
      <c r="AQ45" s="14">
        <f t="shared" si="39"/>
        <v>0.59763900441486983</v>
      </c>
      <c r="AR45" s="13">
        <f t="shared" si="53"/>
        <v>0</v>
      </c>
      <c r="AS45" s="13">
        <f t="shared" si="53"/>
        <v>0</v>
      </c>
      <c r="AT45" s="14" t="str">
        <f t="shared" si="18"/>
        <v>--</v>
      </c>
      <c r="AU45" s="13">
        <f t="shared" si="54"/>
        <v>31607.5</v>
      </c>
      <c r="AV45" s="13">
        <f t="shared" si="54"/>
        <v>20616</v>
      </c>
      <c r="AW45" s="14">
        <f t="shared" si="41"/>
        <v>0.65225025705924222</v>
      </c>
      <c r="AX45" s="13">
        <f t="shared" si="55"/>
        <v>71051.5</v>
      </c>
      <c r="AY45" s="13">
        <f t="shared" si="55"/>
        <v>44561</v>
      </c>
      <c r="AZ45" s="15">
        <f t="shared" si="43"/>
        <v>0.62716480299501065</v>
      </c>
    </row>
    <row r="46" spans="1:52">
      <c r="A46">
        <v>521</v>
      </c>
      <c r="B46" s="24">
        <v>1</v>
      </c>
      <c r="C46" t="s">
        <v>39</v>
      </c>
      <c r="D46" s="12">
        <v>521</v>
      </c>
      <c r="E46" t="s">
        <v>39</v>
      </c>
      <c r="F46" s="13">
        <v>2990</v>
      </c>
      <c r="G46" s="13">
        <v>2485.5</v>
      </c>
      <c r="H46" s="14">
        <f t="shared" si="44"/>
        <v>0.83127090301003348</v>
      </c>
      <c r="I46" s="13">
        <v>6402.5</v>
      </c>
      <c r="J46" s="13">
        <v>5673.5</v>
      </c>
      <c r="K46" s="14">
        <f t="shared" si="45"/>
        <v>0.88613822725497848</v>
      </c>
      <c r="L46" s="13">
        <v>0</v>
      </c>
      <c r="M46" s="13">
        <v>0</v>
      </c>
      <c r="N46" s="14" t="str">
        <f t="shared" si="30"/>
        <v>--</v>
      </c>
      <c r="O46" s="13">
        <v>7013</v>
      </c>
      <c r="P46" s="13">
        <v>6262.5</v>
      </c>
      <c r="Q46" s="14">
        <f t="shared" si="56"/>
        <v>0.89298445743618993</v>
      </c>
      <c r="R46" s="13">
        <f t="shared" si="48"/>
        <v>16405.5</v>
      </c>
      <c r="S46" s="13">
        <f t="shared" si="48"/>
        <v>14421.5</v>
      </c>
      <c r="T46" s="15">
        <f t="shared" si="46"/>
        <v>0.8790649477309439</v>
      </c>
      <c r="U46" s="16"/>
      <c r="V46" s="13">
        <v>712</v>
      </c>
      <c r="W46" s="13">
        <v>585</v>
      </c>
      <c r="X46" s="14">
        <f t="shared" si="33"/>
        <v>0.8216292134831461</v>
      </c>
      <c r="Y46" s="13">
        <v>13960</v>
      </c>
      <c r="Z46" s="13">
        <v>11905.5</v>
      </c>
      <c r="AA46" s="14">
        <f t="shared" si="34"/>
        <v>0.85282951289398279</v>
      </c>
      <c r="AB46" s="13">
        <v>0</v>
      </c>
      <c r="AC46" s="13">
        <v>0</v>
      </c>
      <c r="AD46" s="14" t="str">
        <f t="shared" si="35"/>
        <v>--</v>
      </c>
      <c r="AE46" s="13">
        <v>12330</v>
      </c>
      <c r="AF46" s="13">
        <v>11194</v>
      </c>
      <c r="AG46" s="14">
        <f t="shared" si="47"/>
        <v>0.90786699107866986</v>
      </c>
      <c r="AH46" s="13">
        <f t="shared" si="49"/>
        <v>27002</v>
      </c>
      <c r="AI46" s="13">
        <f t="shared" si="49"/>
        <v>23684.5</v>
      </c>
      <c r="AJ46" s="15">
        <f t="shared" si="50"/>
        <v>0.87713873046441004</v>
      </c>
      <c r="AK46" s="16"/>
      <c r="AL46" s="13">
        <f t="shared" si="51"/>
        <v>3702</v>
      </c>
      <c r="AM46" s="13">
        <f t="shared" si="51"/>
        <v>3070.5</v>
      </c>
      <c r="AN46" s="14">
        <f t="shared" si="37"/>
        <v>0.8294165316045381</v>
      </c>
      <c r="AO46" s="13">
        <f t="shared" si="52"/>
        <v>20362.5</v>
      </c>
      <c r="AP46" s="13">
        <f t="shared" si="52"/>
        <v>17579</v>
      </c>
      <c r="AQ46" s="14">
        <f t="shared" si="39"/>
        <v>0.86330263965623077</v>
      </c>
      <c r="AR46" s="13">
        <f t="shared" si="53"/>
        <v>0</v>
      </c>
      <c r="AS46" s="13">
        <f t="shared" si="53"/>
        <v>0</v>
      </c>
      <c r="AT46" s="14" t="str">
        <f t="shared" si="18"/>
        <v>--</v>
      </c>
      <c r="AU46" s="13">
        <f t="shared" si="54"/>
        <v>19343</v>
      </c>
      <c r="AV46" s="13">
        <f t="shared" si="54"/>
        <v>17456.5</v>
      </c>
      <c r="AW46" s="14">
        <f t="shared" si="41"/>
        <v>0.90247117820400147</v>
      </c>
      <c r="AX46" s="13">
        <f t="shared" si="55"/>
        <v>43407.5</v>
      </c>
      <c r="AY46" s="13">
        <f t="shared" si="55"/>
        <v>38106</v>
      </c>
      <c r="AZ46" s="15">
        <f t="shared" si="43"/>
        <v>0.87786672809998267</v>
      </c>
    </row>
    <row r="47" spans="1:52">
      <c r="A47">
        <v>537</v>
      </c>
      <c r="B47" s="24">
        <v>1</v>
      </c>
      <c r="C47" t="s">
        <v>40</v>
      </c>
      <c r="D47" s="12">
        <v>537</v>
      </c>
      <c r="E47" t="s">
        <v>40</v>
      </c>
      <c r="F47" s="13">
        <v>3387.8</v>
      </c>
      <c r="G47" s="13">
        <v>3259.8</v>
      </c>
      <c r="H47" s="14">
        <f t="shared" si="44"/>
        <v>0.96221736820355397</v>
      </c>
      <c r="I47" s="13">
        <v>11985.9</v>
      </c>
      <c r="J47" s="13">
        <v>11642.4</v>
      </c>
      <c r="K47" s="14">
        <f t="shared" si="45"/>
        <v>0.97134132605811829</v>
      </c>
      <c r="L47" s="13">
        <v>0</v>
      </c>
      <c r="M47" s="13">
        <v>0</v>
      </c>
      <c r="N47" s="14" t="str">
        <f t="shared" si="30"/>
        <v>--</v>
      </c>
      <c r="O47" s="13">
        <v>12279.5</v>
      </c>
      <c r="P47" s="13">
        <v>11944.5</v>
      </c>
      <c r="Q47" s="14">
        <f t="shared" si="56"/>
        <v>0.97271875890712167</v>
      </c>
      <c r="R47" s="13">
        <f t="shared" si="48"/>
        <v>27653.200000000001</v>
      </c>
      <c r="S47" s="13">
        <f t="shared" si="48"/>
        <v>26846.7</v>
      </c>
      <c r="T47" s="15">
        <f t="shared" si="46"/>
        <v>0.97083520171264082</v>
      </c>
      <c r="U47" s="16"/>
      <c r="V47" s="13">
        <v>412</v>
      </c>
      <c r="W47" s="13">
        <v>382</v>
      </c>
      <c r="X47" s="14">
        <f t="shared" si="33"/>
        <v>0.92718446601941751</v>
      </c>
      <c r="Y47" s="13">
        <v>7032.55</v>
      </c>
      <c r="Z47" s="13">
        <v>6835.05</v>
      </c>
      <c r="AA47" s="14">
        <f t="shared" si="34"/>
        <v>0.9719163034745576</v>
      </c>
      <c r="AB47" s="13">
        <v>0</v>
      </c>
      <c r="AC47" s="13">
        <v>0</v>
      </c>
      <c r="AD47" s="14" t="str">
        <f t="shared" si="35"/>
        <v>--</v>
      </c>
      <c r="AE47" s="13">
        <v>6224</v>
      </c>
      <c r="AF47" s="13">
        <v>6100</v>
      </c>
      <c r="AG47" s="14">
        <f t="shared" si="47"/>
        <v>0.98007712082262211</v>
      </c>
      <c r="AH47" s="13">
        <f t="shared" si="49"/>
        <v>13668.55</v>
      </c>
      <c r="AI47" s="13">
        <f t="shared" si="49"/>
        <v>13317.05</v>
      </c>
      <c r="AJ47" s="15">
        <f t="shared" si="50"/>
        <v>0.9742840315907686</v>
      </c>
      <c r="AK47" s="16"/>
      <c r="AL47" s="13">
        <f t="shared" si="51"/>
        <v>3799.8</v>
      </c>
      <c r="AM47" s="13">
        <f t="shared" si="51"/>
        <v>3641.8</v>
      </c>
      <c r="AN47" s="14">
        <f t="shared" si="37"/>
        <v>0.95841886415074473</v>
      </c>
      <c r="AO47" s="13">
        <f t="shared" si="52"/>
        <v>19018.45</v>
      </c>
      <c r="AP47" s="13">
        <f t="shared" si="52"/>
        <v>18477.45</v>
      </c>
      <c r="AQ47" s="14">
        <f t="shared" si="39"/>
        <v>0.97155393841243631</v>
      </c>
      <c r="AR47" s="13">
        <f t="shared" si="53"/>
        <v>0</v>
      </c>
      <c r="AS47" s="13">
        <f t="shared" si="53"/>
        <v>0</v>
      </c>
      <c r="AT47" s="14" t="str">
        <f t="shared" si="18"/>
        <v>--</v>
      </c>
      <c r="AU47" s="13">
        <f t="shared" si="54"/>
        <v>18503.5</v>
      </c>
      <c r="AV47" s="13">
        <f t="shared" si="54"/>
        <v>18044.5</v>
      </c>
      <c r="AW47" s="14">
        <f t="shared" si="41"/>
        <v>0.97519388223849546</v>
      </c>
      <c r="AX47" s="13">
        <f t="shared" si="55"/>
        <v>41321.75</v>
      </c>
      <c r="AY47" s="13">
        <f t="shared" si="55"/>
        <v>40163.75</v>
      </c>
      <c r="AZ47" s="15">
        <f t="shared" si="43"/>
        <v>0.97197601747263851</v>
      </c>
    </row>
    <row r="48" spans="1:52">
      <c r="A48">
        <v>511</v>
      </c>
      <c r="B48" s="24">
        <v>1</v>
      </c>
      <c r="C48" t="s">
        <v>41</v>
      </c>
      <c r="D48" s="12">
        <v>511</v>
      </c>
      <c r="E48" t="s">
        <v>41</v>
      </c>
      <c r="F48" s="13">
        <v>9467</v>
      </c>
      <c r="G48" s="13">
        <v>8230</v>
      </c>
      <c r="H48" s="14">
        <f t="shared" si="44"/>
        <v>0.86933558677511358</v>
      </c>
      <c r="I48" s="13">
        <v>23107.5</v>
      </c>
      <c r="J48" s="13">
        <v>18240</v>
      </c>
      <c r="K48" s="14">
        <f t="shared" si="45"/>
        <v>0.78935410580980203</v>
      </c>
      <c r="L48" s="13">
        <v>0</v>
      </c>
      <c r="M48" s="13">
        <v>0</v>
      </c>
      <c r="N48" s="14" t="str">
        <f t="shared" si="30"/>
        <v>--</v>
      </c>
      <c r="O48" s="13">
        <v>26179</v>
      </c>
      <c r="P48" s="13">
        <v>18892</v>
      </c>
      <c r="Q48" s="14">
        <f t="shared" si="56"/>
        <v>0.7216471217387983</v>
      </c>
      <c r="R48" s="13">
        <f t="shared" si="48"/>
        <v>58753.5</v>
      </c>
      <c r="S48" s="13">
        <f t="shared" si="48"/>
        <v>45362</v>
      </c>
      <c r="T48" s="15">
        <f t="shared" si="46"/>
        <v>0.77207315308875213</v>
      </c>
      <c r="U48" s="16"/>
      <c r="V48" s="13">
        <v>3414</v>
      </c>
      <c r="W48" s="13">
        <v>3005</v>
      </c>
      <c r="X48" s="14">
        <f t="shared" si="33"/>
        <v>0.88019917984768603</v>
      </c>
      <c r="Y48" s="13">
        <v>31875</v>
      </c>
      <c r="Z48" s="13">
        <v>27058.5</v>
      </c>
      <c r="AA48" s="14">
        <f t="shared" si="34"/>
        <v>0.8488941176470588</v>
      </c>
      <c r="AB48" s="13">
        <v>0</v>
      </c>
      <c r="AC48" s="13">
        <v>0</v>
      </c>
      <c r="AD48" s="14" t="str">
        <f t="shared" si="35"/>
        <v>--</v>
      </c>
      <c r="AE48" s="13">
        <v>31987.5</v>
      </c>
      <c r="AF48" s="13">
        <v>27320</v>
      </c>
      <c r="AG48" s="14">
        <f t="shared" si="47"/>
        <v>0.85408362641656899</v>
      </c>
      <c r="AH48" s="13">
        <f t="shared" si="49"/>
        <v>67276.5</v>
      </c>
      <c r="AI48" s="13">
        <f t="shared" si="49"/>
        <v>57383.5</v>
      </c>
      <c r="AJ48" s="15">
        <f t="shared" si="50"/>
        <v>0.85295013860709168</v>
      </c>
      <c r="AK48" s="16"/>
      <c r="AL48" s="13">
        <f t="shared" si="51"/>
        <v>12881</v>
      </c>
      <c r="AM48" s="13">
        <f t="shared" si="51"/>
        <v>11235</v>
      </c>
      <c r="AN48" s="14">
        <f t="shared" si="37"/>
        <v>0.87221489014828046</v>
      </c>
      <c r="AO48" s="13">
        <f t="shared" si="52"/>
        <v>54982.5</v>
      </c>
      <c r="AP48" s="13">
        <f t="shared" si="52"/>
        <v>45298.5</v>
      </c>
      <c r="AQ48" s="14">
        <f t="shared" si="39"/>
        <v>0.82387123175555854</v>
      </c>
      <c r="AR48" s="13">
        <f t="shared" si="53"/>
        <v>0</v>
      </c>
      <c r="AS48" s="13">
        <f t="shared" si="53"/>
        <v>0</v>
      </c>
      <c r="AT48" s="14" t="str">
        <f t="shared" si="18"/>
        <v>--</v>
      </c>
      <c r="AU48" s="13">
        <f t="shared" si="54"/>
        <v>58166.5</v>
      </c>
      <c r="AV48" s="13">
        <f t="shared" si="54"/>
        <v>46212</v>
      </c>
      <c r="AW48" s="14">
        <f t="shared" si="41"/>
        <v>0.79447792114017524</v>
      </c>
      <c r="AX48" s="13">
        <f t="shared" si="55"/>
        <v>126030</v>
      </c>
      <c r="AY48" s="13">
        <f t="shared" si="55"/>
        <v>102745.5</v>
      </c>
      <c r="AZ48" s="15">
        <f t="shared" si="43"/>
        <v>0.81524636991192578</v>
      </c>
    </row>
    <row r="49" spans="1:52">
      <c r="A49">
        <v>506</v>
      </c>
      <c r="B49" s="24">
        <v>1</v>
      </c>
      <c r="C49" t="s">
        <v>43</v>
      </c>
      <c r="D49" s="12">
        <v>506</v>
      </c>
      <c r="E49" t="s">
        <v>43</v>
      </c>
      <c r="F49" s="13">
        <v>2175.5</v>
      </c>
      <c r="G49" s="13">
        <v>1959.5</v>
      </c>
      <c r="H49" s="14">
        <f t="shared" si="44"/>
        <v>0.90071247988968051</v>
      </c>
      <c r="I49" s="13">
        <v>6570.5</v>
      </c>
      <c r="J49" s="13">
        <v>5868</v>
      </c>
      <c r="K49" s="14">
        <f t="shared" si="45"/>
        <v>0.89308271821018193</v>
      </c>
      <c r="L49" s="13">
        <v>0</v>
      </c>
      <c r="M49" s="13">
        <v>0</v>
      </c>
      <c r="N49" s="14" t="str">
        <f t="shared" si="30"/>
        <v>--</v>
      </c>
      <c r="O49" s="13">
        <v>6703.5</v>
      </c>
      <c r="P49" s="13">
        <v>6038</v>
      </c>
      <c r="Q49" s="14">
        <f t="shared" si="56"/>
        <v>0.90072350264787049</v>
      </c>
      <c r="R49" s="13">
        <f t="shared" si="48"/>
        <v>15449.5</v>
      </c>
      <c r="S49" s="13">
        <f t="shared" si="48"/>
        <v>13865.5</v>
      </c>
      <c r="T49" s="15">
        <f t="shared" si="46"/>
        <v>0.89747241011035961</v>
      </c>
      <c r="U49" s="16"/>
      <c r="V49" s="13">
        <v>360</v>
      </c>
      <c r="W49" s="13">
        <v>331</v>
      </c>
      <c r="X49" s="14">
        <f t="shared" si="33"/>
        <v>0.9194444444444444</v>
      </c>
      <c r="Y49" s="13">
        <v>9165.5</v>
      </c>
      <c r="Z49" s="13">
        <v>8090.5</v>
      </c>
      <c r="AA49" s="14">
        <f t="shared" si="34"/>
        <v>0.88271234520757191</v>
      </c>
      <c r="AB49" s="13">
        <v>0</v>
      </c>
      <c r="AC49" s="13">
        <v>0</v>
      </c>
      <c r="AD49" s="14" t="str">
        <f t="shared" si="35"/>
        <v>--</v>
      </c>
      <c r="AE49" s="13">
        <v>8320</v>
      </c>
      <c r="AF49" s="13">
        <v>7528.5</v>
      </c>
      <c r="AG49" s="14">
        <f t="shared" si="47"/>
        <v>0.90486778846153848</v>
      </c>
      <c r="AH49" s="13">
        <f t="shared" si="49"/>
        <v>17845.5</v>
      </c>
      <c r="AI49" s="13">
        <f t="shared" si="49"/>
        <v>15950</v>
      </c>
      <c r="AJ49" s="15">
        <f t="shared" si="50"/>
        <v>0.8937827463506206</v>
      </c>
      <c r="AK49" s="16"/>
      <c r="AL49" s="13">
        <f t="shared" si="51"/>
        <v>2535.5</v>
      </c>
      <c r="AM49" s="13">
        <f t="shared" si="51"/>
        <v>2290.5</v>
      </c>
      <c r="AN49" s="14">
        <f t="shared" si="37"/>
        <v>0.9033721159534609</v>
      </c>
      <c r="AO49" s="13">
        <f t="shared" si="52"/>
        <v>15736</v>
      </c>
      <c r="AP49" s="13">
        <f t="shared" si="52"/>
        <v>13958.5</v>
      </c>
      <c r="AQ49" s="14">
        <f t="shared" si="39"/>
        <v>0.88704245043213015</v>
      </c>
      <c r="AR49" s="13">
        <f t="shared" si="53"/>
        <v>0</v>
      </c>
      <c r="AS49" s="13">
        <f t="shared" si="53"/>
        <v>0</v>
      </c>
      <c r="AT49" s="14" t="str">
        <f t="shared" si="18"/>
        <v>--</v>
      </c>
      <c r="AU49" s="13">
        <f t="shared" si="54"/>
        <v>15023.5</v>
      </c>
      <c r="AV49" s="13">
        <f t="shared" si="54"/>
        <v>13566.5</v>
      </c>
      <c r="AW49" s="14">
        <f t="shared" si="41"/>
        <v>0.90301860418677404</v>
      </c>
      <c r="AX49" s="13">
        <f t="shared" si="55"/>
        <v>33295</v>
      </c>
      <c r="AY49" s="13">
        <f t="shared" si="55"/>
        <v>29815.5</v>
      </c>
      <c r="AZ49" s="15">
        <f t="shared" si="43"/>
        <v>0.8954948190418982</v>
      </c>
    </row>
    <row r="50" spans="1:52">
      <c r="A50">
        <v>531</v>
      </c>
      <c r="B50" s="24">
        <v>1</v>
      </c>
      <c r="C50" t="s">
        <v>44</v>
      </c>
      <c r="D50" s="12">
        <v>531</v>
      </c>
      <c r="E50" t="s">
        <v>44</v>
      </c>
      <c r="F50" s="13">
        <v>2695</v>
      </c>
      <c r="G50" s="13">
        <v>2101.5</v>
      </c>
      <c r="H50" s="14">
        <f t="shared" si="44"/>
        <v>0.77977736549165122</v>
      </c>
      <c r="I50" s="13">
        <v>3813.5</v>
      </c>
      <c r="J50" s="13">
        <v>2793.5</v>
      </c>
      <c r="K50" s="14">
        <f t="shared" si="45"/>
        <v>0.73252917267601936</v>
      </c>
      <c r="L50" s="13">
        <v>0</v>
      </c>
      <c r="M50" s="13">
        <v>0</v>
      </c>
      <c r="N50" s="14" t="str">
        <f t="shared" si="30"/>
        <v>--</v>
      </c>
      <c r="O50" s="13">
        <v>4429</v>
      </c>
      <c r="P50" s="13">
        <v>3595</v>
      </c>
      <c r="Q50" s="14">
        <f t="shared" si="56"/>
        <v>0.81169564235719127</v>
      </c>
      <c r="R50" s="13">
        <f t="shared" si="48"/>
        <v>10937.5</v>
      </c>
      <c r="S50" s="13">
        <f t="shared" si="48"/>
        <v>8490</v>
      </c>
      <c r="T50" s="15">
        <f t="shared" si="46"/>
        <v>0.77622857142857138</v>
      </c>
      <c r="U50" s="16"/>
      <c r="V50" s="13">
        <v>665</v>
      </c>
      <c r="W50" s="13">
        <v>467</v>
      </c>
      <c r="X50" s="14">
        <f t="shared" si="33"/>
        <v>0.70225563909774436</v>
      </c>
      <c r="Y50" s="13">
        <v>10596</v>
      </c>
      <c r="Z50" s="13">
        <v>8114</v>
      </c>
      <c r="AA50" s="14">
        <f t="shared" si="34"/>
        <v>0.76576066440166102</v>
      </c>
      <c r="AB50" s="13">
        <v>0</v>
      </c>
      <c r="AC50" s="13">
        <v>0</v>
      </c>
      <c r="AD50" s="14" t="str">
        <f t="shared" si="35"/>
        <v>--</v>
      </c>
      <c r="AE50" s="13">
        <v>10294</v>
      </c>
      <c r="AF50" s="13">
        <v>8561</v>
      </c>
      <c r="AG50" s="14">
        <f t="shared" si="47"/>
        <v>0.83164950456576647</v>
      </c>
      <c r="AH50" s="13">
        <f t="shared" si="49"/>
        <v>21555</v>
      </c>
      <c r="AI50" s="13">
        <f t="shared" si="49"/>
        <v>17142</v>
      </c>
      <c r="AJ50" s="15">
        <f t="shared" si="50"/>
        <v>0.79526791927627005</v>
      </c>
      <c r="AK50" s="16"/>
      <c r="AL50" s="13">
        <f t="shared" si="51"/>
        <v>3360</v>
      </c>
      <c r="AM50" s="13">
        <f t="shared" si="51"/>
        <v>2568.5</v>
      </c>
      <c r="AN50" s="14">
        <f t="shared" si="37"/>
        <v>0.76443452380952381</v>
      </c>
      <c r="AO50" s="13">
        <f t="shared" si="52"/>
        <v>14409.5</v>
      </c>
      <c r="AP50" s="13">
        <f t="shared" si="52"/>
        <v>10907.5</v>
      </c>
      <c r="AQ50" s="14">
        <f t="shared" si="39"/>
        <v>0.7569658905583122</v>
      </c>
      <c r="AR50" s="13">
        <f t="shared" si="53"/>
        <v>0</v>
      </c>
      <c r="AS50" s="13">
        <f t="shared" si="53"/>
        <v>0</v>
      </c>
      <c r="AT50" s="14" t="str">
        <f t="shared" si="18"/>
        <v>--</v>
      </c>
      <c r="AU50" s="13">
        <f t="shared" si="54"/>
        <v>14723</v>
      </c>
      <c r="AV50" s="13">
        <f t="shared" si="54"/>
        <v>12156</v>
      </c>
      <c r="AW50" s="14">
        <f t="shared" si="41"/>
        <v>0.82564694695374585</v>
      </c>
      <c r="AX50" s="13">
        <f t="shared" si="55"/>
        <v>32492.5</v>
      </c>
      <c r="AY50" s="13">
        <f t="shared" si="55"/>
        <v>25632</v>
      </c>
      <c r="AZ50" s="15">
        <f t="shared" si="43"/>
        <v>0.78885896745402784</v>
      </c>
    </row>
    <row r="51" spans="1:52">
      <c r="A51">
        <v>510</v>
      </c>
      <c r="B51" s="24">
        <v>1</v>
      </c>
      <c r="C51" t="s">
        <v>45</v>
      </c>
      <c r="D51" s="12">
        <v>510</v>
      </c>
      <c r="E51" t="s">
        <v>45</v>
      </c>
      <c r="F51" s="13">
        <v>4672.5</v>
      </c>
      <c r="G51" s="13">
        <v>3808</v>
      </c>
      <c r="H51" s="14">
        <f t="shared" si="44"/>
        <v>0.81498127340823967</v>
      </c>
      <c r="I51" s="13">
        <v>17215</v>
      </c>
      <c r="J51" s="13">
        <v>12720.5</v>
      </c>
      <c r="K51" s="14">
        <f t="shared" si="45"/>
        <v>0.73891954690676731</v>
      </c>
      <c r="L51" s="13">
        <v>0</v>
      </c>
      <c r="M51" s="13">
        <v>0</v>
      </c>
      <c r="N51" s="14" t="str">
        <f t="shared" si="30"/>
        <v>--</v>
      </c>
      <c r="O51" s="13">
        <v>20879</v>
      </c>
      <c r="P51" s="13">
        <v>15495</v>
      </c>
      <c r="Q51" s="14">
        <f t="shared" si="56"/>
        <v>0.74213324392930691</v>
      </c>
      <c r="R51" s="13">
        <f t="shared" si="48"/>
        <v>42766.5</v>
      </c>
      <c r="S51" s="13">
        <f t="shared" si="48"/>
        <v>32023.5</v>
      </c>
      <c r="T51" s="15">
        <f t="shared" si="46"/>
        <v>0.74879870927010628</v>
      </c>
      <c r="U51" s="16"/>
      <c r="V51" s="13">
        <v>788</v>
      </c>
      <c r="W51" s="13">
        <v>592</v>
      </c>
      <c r="X51" s="14">
        <f t="shared" si="33"/>
        <v>0.75126903553299496</v>
      </c>
      <c r="Y51" s="13">
        <v>10814</v>
      </c>
      <c r="Z51" s="13">
        <v>8522</v>
      </c>
      <c r="AA51" s="14">
        <f t="shared" si="34"/>
        <v>0.78805252450527097</v>
      </c>
      <c r="AB51" s="13">
        <v>0</v>
      </c>
      <c r="AC51" s="13">
        <v>0</v>
      </c>
      <c r="AD51" s="14" t="str">
        <f t="shared" si="35"/>
        <v>--</v>
      </c>
      <c r="AE51" s="13">
        <v>13712</v>
      </c>
      <c r="AF51" s="13">
        <v>10922</v>
      </c>
      <c r="AG51" s="14">
        <f t="shared" si="47"/>
        <v>0.7965285880980163</v>
      </c>
      <c r="AH51" s="13">
        <f t="shared" si="49"/>
        <v>25314</v>
      </c>
      <c r="AI51" s="13">
        <f t="shared" si="49"/>
        <v>20036</v>
      </c>
      <c r="AJ51" s="15">
        <f t="shared" si="50"/>
        <v>0.79149877538121194</v>
      </c>
      <c r="AK51" s="16"/>
      <c r="AL51" s="13">
        <f t="shared" si="51"/>
        <v>5460.5</v>
      </c>
      <c r="AM51" s="13">
        <f t="shared" si="51"/>
        <v>4400</v>
      </c>
      <c r="AN51" s="14">
        <f t="shared" si="37"/>
        <v>0.80578701584104018</v>
      </c>
      <c r="AO51" s="13">
        <f t="shared" si="52"/>
        <v>28029</v>
      </c>
      <c r="AP51" s="13">
        <f t="shared" si="52"/>
        <v>21242.5</v>
      </c>
      <c r="AQ51" s="14">
        <f t="shared" si="39"/>
        <v>0.75787577152235186</v>
      </c>
      <c r="AR51" s="13">
        <f t="shared" si="53"/>
        <v>0</v>
      </c>
      <c r="AS51" s="13">
        <f t="shared" si="53"/>
        <v>0</v>
      </c>
      <c r="AT51" s="14" t="str">
        <f t="shared" si="18"/>
        <v>--</v>
      </c>
      <c r="AU51" s="13">
        <f t="shared" si="54"/>
        <v>34591</v>
      </c>
      <c r="AV51" s="13">
        <f t="shared" si="54"/>
        <v>26417</v>
      </c>
      <c r="AW51" s="14">
        <f t="shared" si="41"/>
        <v>0.7636957590124599</v>
      </c>
      <c r="AX51" s="13">
        <f t="shared" si="55"/>
        <v>68080.5</v>
      </c>
      <c r="AY51" s="13">
        <f t="shared" si="55"/>
        <v>52059.5</v>
      </c>
      <c r="AZ51" s="15">
        <f t="shared" si="43"/>
        <v>0.76467564133635912</v>
      </c>
    </row>
    <row r="52" spans="1:52">
      <c r="A52">
        <v>533</v>
      </c>
      <c r="B52" s="24">
        <v>1</v>
      </c>
      <c r="C52" t="s">
        <v>46</v>
      </c>
      <c r="D52" s="12">
        <v>533</v>
      </c>
      <c r="E52" t="s">
        <v>83</v>
      </c>
      <c r="F52" s="13">
        <v>2576</v>
      </c>
      <c r="G52" s="13">
        <v>2376</v>
      </c>
      <c r="H52" s="14">
        <f t="shared" si="44"/>
        <v>0.92236024844720499</v>
      </c>
      <c r="I52" s="13">
        <v>4210.5</v>
      </c>
      <c r="J52" s="13">
        <v>3727</v>
      </c>
      <c r="K52" s="14">
        <f t="shared" si="45"/>
        <v>0.88516803230020191</v>
      </c>
      <c r="L52" s="13">
        <v>0</v>
      </c>
      <c r="M52" s="13">
        <v>0</v>
      </c>
      <c r="N52" s="14" t="str">
        <f t="shared" si="30"/>
        <v>--</v>
      </c>
      <c r="O52" s="13">
        <v>5042</v>
      </c>
      <c r="P52" s="13">
        <v>4639.5</v>
      </c>
      <c r="Q52" s="14">
        <f t="shared" si="56"/>
        <v>0.92017056723522417</v>
      </c>
      <c r="R52" s="13">
        <f t="shared" si="48"/>
        <v>11828.5</v>
      </c>
      <c r="S52" s="13">
        <f t="shared" si="48"/>
        <v>10742.5</v>
      </c>
      <c r="T52" s="15">
        <f t="shared" si="46"/>
        <v>0.90818785137591407</v>
      </c>
      <c r="U52" s="16"/>
      <c r="V52" s="13">
        <v>167</v>
      </c>
      <c r="W52" s="13">
        <v>127</v>
      </c>
      <c r="X52" s="14">
        <f t="shared" si="33"/>
        <v>0.76047904191616766</v>
      </c>
      <c r="Y52" s="13">
        <v>7510</v>
      </c>
      <c r="Z52" s="13">
        <v>6899.5</v>
      </c>
      <c r="AA52" s="14">
        <f t="shared" si="34"/>
        <v>0.91870838881491346</v>
      </c>
      <c r="AB52" s="13">
        <v>0</v>
      </c>
      <c r="AC52" s="13">
        <v>0</v>
      </c>
      <c r="AD52" s="14" t="str">
        <f t="shared" si="35"/>
        <v>--</v>
      </c>
      <c r="AE52" s="13">
        <v>7709.5</v>
      </c>
      <c r="AF52" s="13">
        <v>7186.5</v>
      </c>
      <c r="AG52" s="14">
        <f t="shared" si="47"/>
        <v>0.93216161878202219</v>
      </c>
      <c r="AH52" s="13">
        <f t="shared" si="49"/>
        <v>15386.5</v>
      </c>
      <c r="AI52" s="13">
        <f t="shared" si="49"/>
        <v>14213</v>
      </c>
      <c r="AJ52" s="15">
        <f t="shared" si="50"/>
        <v>0.92373184284925092</v>
      </c>
      <c r="AK52" s="16"/>
      <c r="AL52" s="13">
        <f t="shared" si="51"/>
        <v>2743</v>
      </c>
      <c r="AM52" s="13">
        <f t="shared" si="51"/>
        <v>2503</v>
      </c>
      <c r="AN52" s="14">
        <f>IF(AL52=0,"--",AM52/AL52)</f>
        <v>0.9125045570543201</v>
      </c>
      <c r="AO52" s="13">
        <f t="shared" si="52"/>
        <v>11720.5</v>
      </c>
      <c r="AP52" s="13">
        <f t="shared" si="52"/>
        <v>10626.5</v>
      </c>
      <c r="AQ52" s="14">
        <f t="shared" si="39"/>
        <v>0.90665927221534914</v>
      </c>
      <c r="AR52" s="13">
        <f t="shared" si="53"/>
        <v>0</v>
      </c>
      <c r="AS52" s="13">
        <f t="shared" si="53"/>
        <v>0</v>
      </c>
      <c r="AT52" s="14" t="str">
        <f t="shared" si="18"/>
        <v>--</v>
      </c>
      <c r="AU52" s="13">
        <f t="shared" si="54"/>
        <v>12751.5</v>
      </c>
      <c r="AV52" s="13">
        <f t="shared" si="54"/>
        <v>11826</v>
      </c>
      <c r="AW52" s="14">
        <f t="shared" si="41"/>
        <v>0.92742030349370663</v>
      </c>
      <c r="AX52" s="13">
        <f t="shared" si="55"/>
        <v>27215</v>
      </c>
      <c r="AY52" s="13">
        <f t="shared" si="55"/>
        <v>24955.5</v>
      </c>
      <c r="AZ52" s="15">
        <f t="shared" si="43"/>
        <v>0.91697593239022601</v>
      </c>
    </row>
    <row r="53" spans="1:52">
      <c r="A53">
        <v>522</v>
      </c>
      <c r="B53" s="24">
        <v>1</v>
      </c>
      <c r="C53" t="s">
        <v>47</v>
      </c>
      <c r="D53" s="12">
        <v>522</v>
      </c>
      <c r="E53" t="s">
        <v>77</v>
      </c>
      <c r="F53" s="13">
        <v>13865.5</v>
      </c>
      <c r="G53" s="13">
        <v>11370.5</v>
      </c>
      <c r="H53" s="14">
        <f t="shared" si="44"/>
        <v>0.8200569759474956</v>
      </c>
      <c r="I53" s="13">
        <v>38361</v>
      </c>
      <c r="J53" s="13">
        <v>30654.5</v>
      </c>
      <c r="K53" s="14">
        <f t="shared" si="45"/>
        <v>0.7991058627251636</v>
      </c>
      <c r="L53" s="13">
        <v>0</v>
      </c>
      <c r="M53" s="13">
        <v>0</v>
      </c>
      <c r="N53" s="14" t="str">
        <f t="shared" si="30"/>
        <v>--</v>
      </c>
      <c r="O53" s="13">
        <v>43849</v>
      </c>
      <c r="P53" s="13">
        <v>36543.5</v>
      </c>
      <c r="Q53" s="14">
        <f t="shared" si="56"/>
        <v>0.83339414809915846</v>
      </c>
      <c r="R53" s="13">
        <f t="shared" si="48"/>
        <v>96075.5</v>
      </c>
      <c r="S53" s="13">
        <f t="shared" si="48"/>
        <v>78568.5</v>
      </c>
      <c r="T53" s="15">
        <f t="shared" si="46"/>
        <v>0.8177787261060312</v>
      </c>
      <c r="U53" s="16"/>
      <c r="V53" s="13">
        <v>6429.5</v>
      </c>
      <c r="W53" s="13">
        <v>5722</v>
      </c>
      <c r="X53" s="14">
        <f t="shared" si="33"/>
        <v>0.88996033906213545</v>
      </c>
      <c r="Y53" s="13">
        <v>45622.5</v>
      </c>
      <c r="Z53" s="13">
        <v>37037</v>
      </c>
      <c r="AA53" s="14">
        <f t="shared" si="34"/>
        <v>0.81181434599156121</v>
      </c>
      <c r="AB53" s="13">
        <v>0</v>
      </c>
      <c r="AC53" s="13">
        <v>0</v>
      </c>
      <c r="AD53" s="14" t="str">
        <f t="shared" si="35"/>
        <v>--</v>
      </c>
      <c r="AE53" s="13">
        <v>42244.5</v>
      </c>
      <c r="AF53" s="13">
        <v>35383.5</v>
      </c>
      <c r="AG53" s="14">
        <f t="shared" si="47"/>
        <v>0.83758832510741044</v>
      </c>
      <c r="AH53" s="13">
        <f t="shared" si="49"/>
        <v>94296.5</v>
      </c>
      <c r="AI53" s="13">
        <f t="shared" si="49"/>
        <v>78142.5</v>
      </c>
      <c r="AJ53" s="15">
        <f t="shared" si="50"/>
        <v>0.8286892938762308</v>
      </c>
      <c r="AK53" s="16"/>
      <c r="AL53" s="13">
        <f t="shared" si="51"/>
        <v>20295</v>
      </c>
      <c r="AM53" s="13">
        <f t="shared" si="51"/>
        <v>17092.5</v>
      </c>
      <c r="AN53" s="14">
        <f t="shared" si="37"/>
        <v>0.84220251293422022</v>
      </c>
      <c r="AO53" s="13">
        <f t="shared" si="52"/>
        <v>83983.5</v>
      </c>
      <c r="AP53" s="13">
        <f t="shared" si="52"/>
        <v>67691.5</v>
      </c>
      <c r="AQ53" s="14">
        <f t="shared" si="39"/>
        <v>0.8060095137735388</v>
      </c>
      <c r="AR53" s="13">
        <f t="shared" si="53"/>
        <v>0</v>
      </c>
      <c r="AS53" s="13">
        <f t="shared" si="53"/>
        <v>0</v>
      </c>
      <c r="AT53" s="14" t="str">
        <f t="shared" si="18"/>
        <v>--</v>
      </c>
      <c r="AU53" s="13">
        <f t="shared" si="54"/>
        <v>86093.5</v>
      </c>
      <c r="AV53" s="13">
        <f t="shared" si="54"/>
        <v>71927</v>
      </c>
      <c r="AW53" s="14">
        <f t="shared" si="41"/>
        <v>0.83545215376305992</v>
      </c>
      <c r="AX53" s="13">
        <f t="shared" si="55"/>
        <v>190372</v>
      </c>
      <c r="AY53" s="13">
        <f t="shared" si="55"/>
        <v>156711</v>
      </c>
      <c r="AZ53" s="15">
        <f t="shared" si="43"/>
        <v>0.8231830311180216</v>
      </c>
    </row>
    <row r="54" spans="1:52">
      <c r="A54">
        <v>534</v>
      </c>
      <c r="B54" s="24">
        <v>1</v>
      </c>
      <c r="C54" t="s">
        <v>48</v>
      </c>
      <c r="D54" s="12">
        <v>534</v>
      </c>
      <c r="E54" t="s">
        <v>48</v>
      </c>
      <c r="F54" s="13">
        <v>1652.5</v>
      </c>
      <c r="G54" s="13">
        <v>1538.5</v>
      </c>
      <c r="H54" s="14">
        <f t="shared" si="44"/>
        <v>0.93101361573373675</v>
      </c>
      <c r="I54" s="13">
        <v>4112</v>
      </c>
      <c r="J54" s="13">
        <v>3850.5</v>
      </c>
      <c r="K54" s="14">
        <f t="shared" si="45"/>
        <v>0.93640564202334631</v>
      </c>
      <c r="L54" s="13">
        <v>0</v>
      </c>
      <c r="M54" s="13">
        <v>0</v>
      </c>
      <c r="N54" s="14" t="str">
        <f t="shared" si="30"/>
        <v>--</v>
      </c>
      <c r="O54" s="13">
        <v>4263</v>
      </c>
      <c r="P54" s="13">
        <v>3930</v>
      </c>
      <c r="Q54" s="14">
        <f t="shared" si="56"/>
        <v>0.92188599577762143</v>
      </c>
      <c r="R54" s="13">
        <f t="shared" si="48"/>
        <v>10027.5</v>
      </c>
      <c r="S54" s="13">
        <f t="shared" si="48"/>
        <v>9319</v>
      </c>
      <c r="T54" s="15">
        <f t="shared" si="46"/>
        <v>0.92934430316629268</v>
      </c>
      <c r="U54" s="16"/>
      <c r="V54" s="13">
        <v>425</v>
      </c>
      <c r="W54" s="13">
        <v>422</v>
      </c>
      <c r="X54" s="14">
        <f t="shared" si="33"/>
        <v>0.99294117647058822</v>
      </c>
      <c r="Y54" s="13">
        <v>5599</v>
      </c>
      <c r="Z54" s="13">
        <v>5421.5</v>
      </c>
      <c r="AA54" s="14">
        <f t="shared" si="34"/>
        <v>0.96829791034113233</v>
      </c>
      <c r="AB54" s="13">
        <v>0</v>
      </c>
      <c r="AC54" s="13">
        <v>0</v>
      </c>
      <c r="AD54" s="14" t="str">
        <f t="shared" si="35"/>
        <v>--</v>
      </c>
      <c r="AE54" s="13">
        <v>5681</v>
      </c>
      <c r="AF54" s="13">
        <v>5437.5</v>
      </c>
      <c r="AG54" s="14">
        <f t="shared" si="47"/>
        <v>0.95713782784721002</v>
      </c>
      <c r="AH54" s="13">
        <f t="shared" si="49"/>
        <v>11705</v>
      </c>
      <c r="AI54" s="13">
        <f t="shared" si="49"/>
        <v>11281</v>
      </c>
      <c r="AJ54" s="15">
        <f t="shared" si="50"/>
        <v>0.9637761640324648</v>
      </c>
      <c r="AK54" s="16"/>
      <c r="AL54" s="13">
        <f t="shared" si="51"/>
        <v>2077.5</v>
      </c>
      <c r="AM54" s="13">
        <f t="shared" si="51"/>
        <v>1960.5</v>
      </c>
      <c r="AN54" s="14">
        <f t="shared" si="37"/>
        <v>0.94368231046931406</v>
      </c>
      <c r="AO54" s="13">
        <f t="shared" si="52"/>
        <v>9711</v>
      </c>
      <c r="AP54" s="13">
        <f t="shared" si="52"/>
        <v>9272</v>
      </c>
      <c r="AQ54" s="14">
        <f t="shared" si="39"/>
        <v>0.95479353310678616</v>
      </c>
      <c r="AR54" s="13">
        <f t="shared" si="53"/>
        <v>0</v>
      </c>
      <c r="AS54" s="13">
        <f t="shared" si="53"/>
        <v>0</v>
      </c>
      <c r="AT54" s="14" t="str">
        <f t="shared" si="18"/>
        <v>--</v>
      </c>
      <c r="AU54" s="13">
        <f t="shared" si="54"/>
        <v>9944</v>
      </c>
      <c r="AV54" s="13">
        <f t="shared" si="54"/>
        <v>9367.5</v>
      </c>
      <c r="AW54" s="14">
        <f t="shared" si="41"/>
        <v>0.94202534191472242</v>
      </c>
      <c r="AX54" s="13">
        <f t="shared" si="55"/>
        <v>21732.5</v>
      </c>
      <c r="AY54" s="13">
        <f t="shared" si="55"/>
        <v>20600</v>
      </c>
      <c r="AZ54" s="15">
        <f t="shared" si="43"/>
        <v>0.94788910617738409</v>
      </c>
    </row>
    <row r="55" spans="1:52">
      <c r="A55">
        <v>504</v>
      </c>
      <c r="B55" s="24">
        <v>1</v>
      </c>
      <c r="C55" t="s">
        <v>49</v>
      </c>
      <c r="D55" s="12">
        <v>504</v>
      </c>
      <c r="E55" t="s">
        <v>49</v>
      </c>
      <c r="F55" s="13">
        <v>16192.5</v>
      </c>
      <c r="G55" s="13">
        <v>12178</v>
      </c>
      <c r="H55" s="14">
        <f t="shared" si="44"/>
        <v>0.75207657866296129</v>
      </c>
      <c r="I55" s="13">
        <v>43572.5</v>
      </c>
      <c r="J55" s="13">
        <v>30796.5</v>
      </c>
      <c r="K55" s="14">
        <f t="shared" si="45"/>
        <v>0.70678753801136041</v>
      </c>
      <c r="L55" s="13">
        <v>0</v>
      </c>
      <c r="M55" s="13">
        <v>0</v>
      </c>
      <c r="N55" s="14" t="str">
        <f t="shared" si="30"/>
        <v>--</v>
      </c>
      <c r="O55" s="13">
        <v>52119.5</v>
      </c>
      <c r="P55" s="13">
        <v>38845</v>
      </c>
      <c r="Q55" s="14">
        <f t="shared" si="56"/>
        <v>0.74530645919473515</v>
      </c>
      <c r="R55" s="13">
        <f t="shared" si="48"/>
        <v>111884.5</v>
      </c>
      <c r="S55" s="13">
        <f t="shared" si="48"/>
        <v>81819.5</v>
      </c>
      <c r="T55" s="15">
        <f t="shared" si="46"/>
        <v>0.73128538805643317</v>
      </c>
      <c r="U55" s="16"/>
      <c r="V55" s="13">
        <v>2914.5</v>
      </c>
      <c r="W55" s="13">
        <v>2614</v>
      </c>
      <c r="X55" s="14">
        <f t="shared" si="33"/>
        <v>0.89689483616400756</v>
      </c>
      <c r="Y55" s="13">
        <v>38194</v>
      </c>
      <c r="Z55" s="13">
        <v>29851</v>
      </c>
      <c r="AA55" s="14">
        <f t="shared" si="34"/>
        <v>0.78156254909148037</v>
      </c>
      <c r="AB55" s="13">
        <v>0</v>
      </c>
      <c r="AC55" s="13">
        <v>0</v>
      </c>
      <c r="AD55" s="14" t="str">
        <f t="shared" si="35"/>
        <v>--</v>
      </c>
      <c r="AE55" s="13">
        <v>33037</v>
      </c>
      <c r="AF55" s="13">
        <v>26571</v>
      </c>
      <c r="AG55" s="14">
        <f t="shared" si="47"/>
        <v>0.80428004964131128</v>
      </c>
      <c r="AH55" s="13">
        <f t="shared" si="49"/>
        <v>74145.5</v>
      </c>
      <c r="AI55" s="13">
        <f t="shared" si="49"/>
        <v>59036</v>
      </c>
      <c r="AJ55" s="15">
        <f t="shared" si="50"/>
        <v>0.79621824655575857</v>
      </c>
      <c r="AK55" s="16"/>
      <c r="AL55" s="13">
        <f t="shared" si="51"/>
        <v>19107</v>
      </c>
      <c r="AM55" s="13">
        <f t="shared" si="51"/>
        <v>14792</v>
      </c>
      <c r="AN55" s="14">
        <f t="shared" si="37"/>
        <v>0.77416653582456696</v>
      </c>
      <c r="AO55" s="13">
        <f t="shared" si="52"/>
        <v>81766.5</v>
      </c>
      <c r="AP55" s="13">
        <f t="shared" si="52"/>
        <v>60647.5</v>
      </c>
      <c r="AQ55" s="14">
        <f t="shared" si="39"/>
        <v>0.74171573933089963</v>
      </c>
      <c r="AR55" s="13">
        <f t="shared" si="53"/>
        <v>0</v>
      </c>
      <c r="AS55" s="13">
        <f t="shared" si="53"/>
        <v>0</v>
      </c>
      <c r="AT55" s="14" t="str">
        <f t="shared" si="18"/>
        <v>--</v>
      </c>
      <c r="AU55" s="13">
        <f t="shared" si="54"/>
        <v>85156.5</v>
      </c>
      <c r="AV55" s="13">
        <f t="shared" si="54"/>
        <v>65416</v>
      </c>
      <c r="AW55" s="14">
        <f t="shared" si="41"/>
        <v>0.76818563468437528</v>
      </c>
      <c r="AX55" s="13">
        <f t="shared" si="55"/>
        <v>186030</v>
      </c>
      <c r="AY55" s="13">
        <f t="shared" si="55"/>
        <v>140855.5</v>
      </c>
      <c r="AZ55" s="15">
        <f t="shared" si="43"/>
        <v>0.7571655109390959</v>
      </c>
    </row>
    <row r="56" spans="1:52">
      <c r="A56">
        <v>516</v>
      </c>
      <c r="B56" s="24">
        <v>1</v>
      </c>
      <c r="C56" t="s">
        <v>50</v>
      </c>
      <c r="D56" s="12">
        <v>516</v>
      </c>
      <c r="E56" t="s">
        <v>50</v>
      </c>
      <c r="F56" s="2">
        <v>15328.5</v>
      </c>
      <c r="G56" s="2">
        <v>11507</v>
      </c>
      <c r="H56" s="1">
        <f t="shared" si="44"/>
        <v>0.75069315327657626</v>
      </c>
      <c r="I56" s="2">
        <v>42008.5</v>
      </c>
      <c r="J56" s="2">
        <v>29356</v>
      </c>
      <c r="K56" s="1">
        <f t="shared" si="45"/>
        <v>0.69881095492578882</v>
      </c>
      <c r="L56" s="2">
        <v>0</v>
      </c>
      <c r="M56" s="2">
        <v>0</v>
      </c>
      <c r="N56" s="1" t="str">
        <f t="shared" si="30"/>
        <v>--</v>
      </c>
      <c r="O56" s="2">
        <v>45471</v>
      </c>
      <c r="P56" s="2">
        <v>32801.5</v>
      </c>
      <c r="Q56" s="1">
        <f t="shared" si="56"/>
        <v>0.72137186338545445</v>
      </c>
      <c r="R56" s="2">
        <f t="shared" si="48"/>
        <v>102808</v>
      </c>
      <c r="S56" s="2">
        <f t="shared" si="48"/>
        <v>73664.5</v>
      </c>
      <c r="T56" s="3">
        <f t="shared" si="46"/>
        <v>0.71652497860088704</v>
      </c>
      <c r="U56" s="4"/>
      <c r="V56" s="2">
        <v>5476</v>
      </c>
      <c r="W56" s="2">
        <v>4287</v>
      </c>
      <c r="X56" s="1">
        <f t="shared" si="33"/>
        <v>0.78287070854638419</v>
      </c>
      <c r="Y56" s="2">
        <v>40762</v>
      </c>
      <c r="Z56" s="2">
        <v>26178</v>
      </c>
      <c r="AA56" s="1">
        <f t="shared" si="34"/>
        <v>0.64221578921544575</v>
      </c>
      <c r="AB56" s="2">
        <v>0</v>
      </c>
      <c r="AC56" s="2">
        <v>0</v>
      </c>
      <c r="AD56" s="1" t="str">
        <f t="shared" si="35"/>
        <v>--</v>
      </c>
      <c r="AE56" s="2">
        <v>37452.5</v>
      </c>
      <c r="AF56" s="2">
        <v>24741.5</v>
      </c>
      <c r="AG56" s="1">
        <f t="shared" si="47"/>
        <v>0.66061010613443694</v>
      </c>
      <c r="AH56" s="2">
        <f t="shared" si="49"/>
        <v>83690.5</v>
      </c>
      <c r="AI56" s="2">
        <f t="shared" si="49"/>
        <v>55206.5</v>
      </c>
      <c r="AJ56" s="3">
        <f t="shared" si="50"/>
        <v>0.65965073694146892</v>
      </c>
      <c r="AK56" s="4"/>
      <c r="AL56" s="2">
        <f t="shared" si="51"/>
        <v>20804.5</v>
      </c>
      <c r="AM56" s="2">
        <f t="shared" si="51"/>
        <v>15794</v>
      </c>
      <c r="AN56" s="1">
        <f t="shared" si="37"/>
        <v>0.75916268115071261</v>
      </c>
      <c r="AO56" s="2">
        <f t="shared" si="52"/>
        <v>82770.5</v>
      </c>
      <c r="AP56" s="2">
        <f t="shared" si="52"/>
        <v>55534</v>
      </c>
      <c r="AQ56" s="1">
        <f t="shared" si="39"/>
        <v>0.67093952555560255</v>
      </c>
      <c r="AR56" s="2">
        <f t="shared" si="53"/>
        <v>0</v>
      </c>
      <c r="AS56" s="2">
        <f t="shared" si="53"/>
        <v>0</v>
      </c>
      <c r="AT56" s="1" t="str">
        <f t="shared" si="18"/>
        <v>--</v>
      </c>
      <c r="AU56" s="2">
        <f t="shared" si="54"/>
        <v>82923.5</v>
      </c>
      <c r="AV56" s="2">
        <f t="shared" si="54"/>
        <v>57543</v>
      </c>
      <c r="AW56" s="1">
        <f t="shared" si="41"/>
        <v>0.69392874155094753</v>
      </c>
      <c r="AX56" s="2">
        <f t="shared" si="55"/>
        <v>186498.5</v>
      </c>
      <c r="AY56" s="2">
        <f t="shared" si="55"/>
        <v>128871</v>
      </c>
      <c r="AZ56" s="3">
        <f t="shared" si="43"/>
        <v>0.69100287669874016</v>
      </c>
    </row>
    <row r="57" spans="1:52">
      <c r="F57" s="13"/>
      <c r="G57" s="13"/>
      <c r="H57" s="14"/>
      <c r="I57" s="13"/>
      <c r="J57" s="13"/>
      <c r="K57" s="14"/>
      <c r="L57" s="13"/>
      <c r="M57" s="13"/>
      <c r="N57" s="14"/>
      <c r="O57" s="13"/>
      <c r="P57" s="13"/>
      <c r="Q57" s="14"/>
      <c r="R57" s="13"/>
      <c r="S57" s="13"/>
      <c r="T57" s="15"/>
      <c r="U57" s="16"/>
      <c r="V57" s="13"/>
      <c r="W57" s="13"/>
      <c r="X57" s="14"/>
      <c r="Y57" s="13"/>
      <c r="Z57" s="13"/>
      <c r="AA57" s="14"/>
      <c r="AB57" s="13"/>
      <c r="AC57" s="13"/>
      <c r="AD57" s="14"/>
      <c r="AE57" s="13"/>
      <c r="AF57" s="13"/>
      <c r="AG57" s="14"/>
      <c r="AH57" s="13"/>
      <c r="AI57" s="13"/>
      <c r="AJ57" s="15"/>
      <c r="AK57" s="16"/>
      <c r="AL57" s="13"/>
      <c r="AM57" s="13"/>
      <c r="AN57" s="14"/>
      <c r="AO57" s="13"/>
      <c r="AP57" s="13"/>
      <c r="AQ57" s="14"/>
      <c r="AR57" s="13"/>
      <c r="AS57" s="13"/>
      <c r="AT57" s="14"/>
      <c r="AU57" s="13"/>
      <c r="AV57" s="13"/>
      <c r="AW57" s="14"/>
      <c r="AX57" s="13"/>
      <c r="AY57" s="13"/>
      <c r="AZ57" s="15"/>
    </row>
    <row r="58" spans="1:52">
      <c r="C58" t="s">
        <v>86</v>
      </c>
      <c r="D58" s="12"/>
      <c r="E58" t="s">
        <v>86</v>
      </c>
      <c r="F58" s="13">
        <v>496469.07</v>
      </c>
      <c r="G58" s="13">
        <v>401900.87</v>
      </c>
      <c r="H58" s="14">
        <f t="shared" ref="H58" si="57">IF(F58=0,"--",G58/F58)</f>
        <v>0.80951844593259348</v>
      </c>
      <c r="I58" s="13">
        <v>1134274</v>
      </c>
      <c r="J58" s="13">
        <v>881954.17</v>
      </c>
      <c r="K58" s="14">
        <f t="shared" ref="K58" si="58">IF(I58=0,"--",J58/I58)</f>
        <v>0.77754948980581418</v>
      </c>
      <c r="L58" s="13">
        <f>SUM(L11,L13:L26,L28:L56)</f>
        <v>0</v>
      </c>
      <c r="M58" s="13">
        <f>SUM(M11,M13:M26,M28:M56)</f>
        <v>0</v>
      </c>
      <c r="N58" s="14" t="str">
        <f t="shared" ref="N58" si="59">IF(L58=0,"--",M58/L58)</f>
        <v>--</v>
      </c>
      <c r="O58" s="13">
        <v>1237626.3</v>
      </c>
      <c r="P58" s="13">
        <v>985730.45</v>
      </c>
      <c r="Q58" s="14">
        <f t="shared" ref="Q58" si="60">IF(O58=0,"--",P58/O58)</f>
        <v>0.79646857052084297</v>
      </c>
      <c r="R58" s="13">
        <f t="shared" ref="R58:S58" si="61">SUM(O58,L58,I58,F58)</f>
        <v>2868369.3699999996</v>
      </c>
      <c r="S58" s="13">
        <f t="shared" si="61"/>
        <v>2269585.4900000002</v>
      </c>
      <c r="T58" s="15">
        <f t="shared" ref="T58" si="62">IF(R58=0,"--",S58/R58)</f>
        <v>0.79124589522443567</v>
      </c>
      <c r="U58" s="16"/>
      <c r="V58" s="13">
        <v>151083</v>
      </c>
      <c r="W58" s="13">
        <v>119964.5</v>
      </c>
      <c r="X58" s="14">
        <f t="shared" ref="X58" si="63">IF(V58=0,"--",W58/V58)</f>
        <v>0.79403043360272163</v>
      </c>
      <c r="Y58" s="13">
        <v>1204471.6200000001</v>
      </c>
      <c r="Z58" s="13">
        <v>971137.52</v>
      </c>
      <c r="AA58" s="14">
        <f t="shared" ref="AA58" si="64">IF(Y58=0,"--",Z58/Y58)</f>
        <v>0.8062767971237047</v>
      </c>
      <c r="AB58" s="13">
        <f>SUM(AB11,AB13:AB26,AB28:AB56)</f>
        <v>0</v>
      </c>
      <c r="AC58" s="13">
        <f>SUM(AC11,AC13:AC26,AC28:AC56)</f>
        <v>0</v>
      </c>
      <c r="AD58" s="14" t="str">
        <f t="shared" ref="AD58" si="65">IF(AB58=0,"--",AC58/AB58)</f>
        <v>--</v>
      </c>
      <c r="AE58" s="13">
        <v>1135825.5</v>
      </c>
      <c r="AF58" s="13">
        <v>937727.1</v>
      </c>
      <c r="AG58" s="14">
        <f t="shared" ref="AG58" si="66">IF(AE58=0,"--",AF58/AE58)</f>
        <v>0.82559081478625018</v>
      </c>
      <c r="AH58" s="13">
        <f>SUM(AE58,AB58,Y58,V58)</f>
        <v>2491380.12</v>
      </c>
      <c r="AI58" s="13">
        <f t="shared" ref="AI58" si="67">SUM(AF58,AC58,Z58,W58)</f>
        <v>2028829.12</v>
      </c>
      <c r="AJ58" s="15">
        <f t="shared" ref="AJ58" si="68">IF(AH58=0,"--",AI58/AH58)</f>
        <v>0.81433945133992636</v>
      </c>
      <c r="AK58" s="16"/>
      <c r="AL58" s="13">
        <f t="shared" ref="AL58:AM58" si="69">SUM(V58,F58)</f>
        <v>647552.07000000007</v>
      </c>
      <c r="AM58" s="13">
        <f t="shared" si="69"/>
        <v>521865.37</v>
      </c>
      <c r="AN58" s="14">
        <f t="shared" ref="AN58" si="70">IF(AL58=0,"--",AM58/AL58)</f>
        <v>0.80590487495468888</v>
      </c>
      <c r="AO58" s="13">
        <f t="shared" ref="AO58:AP58" si="71">SUM(Y58,I58)</f>
        <v>2338745.62</v>
      </c>
      <c r="AP58" s="13">
        <f t="shared" si="71"/>
        <v>1853091.69</v>
      </c>
      <c r="AQ58" s="14">
        <f t="shared" ref="AQ58" si="72">IF(AO58=0,"--",AP58/AO58)</f>
        <v>0.79234426957473036</v>
      </c>
      <c r="AR58" s="13">
        <f t="shared" ref="AR58:AS58" si="73">SUM(AB58,L58)</f>
        <v>0</v>
      </c>
      <c r="AS58" s="13">
        <f t="shared" si="73"/>
        <v>0</v>
      </c>
      <c r="AT58" s="14" t="str">
        <f t="shared" ref="AT58" si="74">IF(AR58=0,"--",AS58/AR58)</f>
        <v>--</v>
      </c>
      <c r="AU58" s="13">
        <f t="shared" ref="AU58:AV58" si="75">SUM(AE58,O58)</f>
        <v>2373451.7999999998</v>
      </c>
      <c r="AV58" s="13">
        <f t="shared" si="75"/>
        <v>1923457.5499999998</v>
      </c>
      <c r="AW58" s="14">
        <f t="shared" ref="AW58" si="76">IF(AU58=0,"--",AV58/AU58)</f>
        <v>0.81040514494543348</v>
      </c>
      <c r="AX58" s="13">
        <f t="shared" ref="AX58:AY58" si="77">SUM(AU58,AR58,AO58,AL58)</f>
        <v>5359749.49</v>
      </c>
      <c r="AY58" s="13">
        <f t="shared" si="77"/>
        <v>4298414.6099999994</v>
      </c>
      <c r="AZ58" s="15">
        <f t="shared" ref="AZ58" si="78">IF(AX58=0,"--",AY58/AX58)</f>
        <v>0.80198050636877793</v>
      </c>
    </row>
    <row r="59" spans="1:52"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</row>
    <row r="60" spans="1:52">
      <c r="A60" t="s">
        <v>52</v>
      </c>
      <c r="D60" t="s">
        <v>87</v>
      </c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</row>
    <row r="61" spans="1:52">
      <c r="A61" t="s">
        <v>53</v>
      </c>
    </row>
    <row r="62" spans="1:52">
      <c r="A62" t="s">
        <v>54</v>
      </c>
    </row>
    <row r="63" spans="1:52">
      <c r="A63" t="s">
        <v>55</v>
      </c>
    </row>
    <row r="64" spans="1:52">
      <c r="A64" t="s">
        <v>56</v>
      </c>
    </row>
    <row r="65" spans="1:1">
      <c r="A65" t="s">
        <v>57</v>
      </c>
    </row>
  </sheetData>
  <printOptions horizontalCentered="1"/>
  <pageMargins left="0.5" right="0.5" top="1" bottom="1" header="0.5" footer="0.5"/>
  <pageSetup scale="64" fitToWidth="0" fitToHeight="0" orientation="landscape" r:id="rId1"/>
  <headerFooter>
    <oddHeader>&amp;L&amp;G&amp;CIllinois Community College Board
Table III-25
HOURS ATTEMPTED VS HOURS EARNED
BY TERM AND ENROLLMENT STATUS
FISCAL YEAR 2025</oddHeader>
    <oddFooter>&amp;LSOURCE OF DATA: ICCB Centralized Data System--Annual Enrollment (A1) Data</oddFooter>
  </headerFooter>
  <colBreaks count="2" manualBreakCount="2">
    <brk id="21" min="5" max="58" man="1"/>
    <brk id="37" min="5" max="58" man="1"/>
  </col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DBIII-25</vt:lpstr>
      <vt:lpstr>'DBIII-25'!Print_Area</vt:lpstr>
      <vt:lpstr>'DBIII-25'!Print_Titles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mdufour</dc:creator>
  <cp:lastModifiedBy>Ferguson, Jana</cp:lastModifiedBy>
  <cp:lastPrinted>2025-12-10T17:06:16Z</cp:lastPrinted>
  <dcterms:created xsi:type="dcterms:W3CDTF">2014-01-17T14:58:30Z</dcterms:created>
  <dcterms:modified xsi:type="dcterms:W3CDTF">2025-12-16T13:44:45Z</dcterms:modified>
</cp:coreProperties>
</file>