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5 Data Book\"/>
    </mc:Choice>
  </mc:AlternateContent>
  <xr:revisionPtr revIDLastSave="0" documentId="13_ncr:1_{C0082ABB-181B-44F1-AF7D-34A68543A17D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0" i="1" l="1"/>
  <c r="L8" i="1"/>
  <c r="L32" i="1"/>
  <c r="L19" i="1" l="1"/>
  <c r="L37" i="1"/>
  <c r="L25" i="1"/>
  <c r="L13" i="1"/>
  <c r="L41" i="1"/>
  <c r="L29" i="1"/>
  <c r="L17" i="1"/>
  <c r="L5" i="1"/>
  <c r="L31" i="1"/>
  <c r="L7" i="1"/>
  <c r="L40" i="1"/>
  <c r="L28" i="1"/>
  <c r="L16" i="1"/>
  <c r="L4" i="1"/>
  <c r="L39" i="1"/>
  <c r="L27" i="1"/>
  <c r="L15" i="1"/>
  <c r="L38" i="1"/>
  <c r="L26" i="1"/>
  <c r="L14" i="1"/>
  <c r="L36" i="1"/>
  <c r="L24" i="1"/>
  <c r="L12" i="1"/>
  <c r="L35" i="1"/>
  <c r="L23" i="1"/>
  <c r="L11" i="1"/>
  <c r="L34" i="1"/>
  <c r="L22" i="1"/>
  <c r="L10" i="1"/>
  <c r="L33" i="1"/>
  <c r="L21" i="1"/>
  <c r="L9" i="1"/>
  <c r="L30" i="1"/>
  <c r="L18" i="1"/>
  <c r="L6" i="1"/>
  <c r="C42" i="1"/>
  <c r="L3" i="1"/>
  <c r="K42" i="1"/>
  <c r="J42" i="1"/>
  <c r="I42" i="1"/>
  <c r="H42" i="1"/>
  <c r="G42" i="1"/>
  <c r="F42" i="1"/>
  <c r="E42" i="1"/>
  <c r="D42" i="1"/>
  <c r="L42" i="1" l="1"/>
</calcChain>
</file>

<file path=xl/sharedStrings.xml><?xml version="1.0" encoding="utf-8"?>
<sst xmlns="http://schemas.openxmlformats.org/spreadsheetml/2006/main" count="54" uniqueCount="54">
  <si>
    <t>Dist. 
No.</t>
  </si>
  <si>
    <t>District</t>
  </si>
  <si>
    <t>Instruction</t>
  </si>
  <si>
    <t>Academic 
Support</t>
  </si>
  <si>
    <t>Student 
Services</t>
  </si>
  <si>
    <t>Public 
Service</t>
  </si>
  <si>
    <t>Organized 
Research</t>
  </si>
  <si>
    <t>Auxiliary 
Services</t>
  </si>
  <si>
    <t>Operation &amp; 
Maintenance</t>
  </si>
  <si>
    <t>Institutional 
Support</t>
  </si>
  <si>
    <t>Scholar., Grants 
&amp; Waivers</t>
  </si>
  <si>
    <t>Total</t>
  </si>
  <si>
    <t>Kaskaskia</t>
  </si>
  <si>
    <t>DuPage</t>
  </si>
  <si>
    <t>Black Hawk</t>
  </si>
  <si>
    <t>Triton</t>
  </si>
  <si>
    <t>Parkland</t>
  </si>
  <si>
    <t>Sauk Valley</t>
  </si>
  <si>
    <t>Danville</t>
  </si>
  <si>
    <t>Chicago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</si>
  <si>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</si>
  <si>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</si>
  <si>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</si>
  <si>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</si>
  <si>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</si>
  <si>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</si>
  <si>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</si>
  <si>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</si>
  <si>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</si>
  <si>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</si>
  <si>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</si>
  <si>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</si>
  <si>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</si>
  <si>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</si>
  <si>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</si>
  <si>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</si>
  <si>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</si>
  <si>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</si>
  <si>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</si>
  <si>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</si>
  <si>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Illinois Eastern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</si>
  <si>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</si>
  <si>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</si>
  <si>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</si>
  <si>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</si>
  <si>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</si>
  <si>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</si>
  <si>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</si>
  <si>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</si>
  <si>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</si>
  <si>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</si>
  <si>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>STATE TOTALS</t>
  </si>
  <si>
    <t>*Expenditures made from the Education, Operation and Maintenance (including PBC), Restricted Purposes, Auxiliary Services, Liability/Protection/Settlement, and Audit Funds
SOURCE OF DATA:  College Audits</t>
  </si>
  <si>
    <t>Illinois Community College Board
Table IV-15
FISCAL YEAR 2024 TOTAL CURRENT FUND* EXPENDITURES BY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</si>
</sst>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44" fontId="6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2" borderId="4" xfId="1" applyFont="1" applyFill="1" applyBorder="1" applyAlignment="1">
      <alignment horizontal="left" wrapText="1"/>
    </xf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right" wrapText="1"/>
    </xf>
    <xf numFmtId="0" fontId="2" fillId="2" borderId="5" xfId="1" applyFont="1" applyFill="1" applyBorder="1" applyAlignment="1">
      <alignment horizontal="right" wrapText="1"/>
    </xf>
    <xf numFmtId="0" fontId="4" fillId="0" borderId="0" xfId="0" applyFont="1"/>
    <xf numFmtId="4" fontId="4" fillId="0" borderId="0" xfId="0" applyNumberFormat="1" applyFont="1"/>
    <xf numFmtId="4" fontId="4" fillId="2" borderId="0" xfId="1" applyNumberFormat="1" applyFont="1" applyFill="1" applyAlignment="1"/>
    <xf numFmtId="4" fontId="5" fillId="0" borderId="0" xfId="0" applyNumberFormat="1" applyFont="1"/>
    <xf numFmtId="164" fontId="4" fillId="0" borderId="0" xfId="2" applyNumberFormat="1" applyFont="1" applyAlignment="1"/>
    <xf numFmtId="164" fontId="5" fillId="0" borderId="0" xfId="2" applyNumberFormat="1" applyFont="1" applyAlignment="1"/>
    <xf numFmtId="164" fontId="4" fillId="2" borderId="0" xfId="2" applyNumberFormat="1" applyFont="1" applyFill="1" applyAlignment="1"/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1" fillId="2" borderId="6" xfId="1" applyFill="1" applyBorder="1" applyAlignment="1">
      <alignment wrapText="1"/>
    </xf>
    <xf numFmtId="0" fontId="1" fillId="2" borderId="7" xfId="1" applyFill="1" applyBorder="1" applyAlignment="1">
      <alignment wrapText="1"/>
    </xf>
    <xf numFmtId="0" fontId="1" fillId="2" borderId="8" xfId="1" applyFill="1" applyBorder="1" applyAlignment="1">
      <alignment wrapText="1"/>
    </xf>
  </cellXfs>
  <cellStyles count="3">
    <cellStyle name="Currency" xfId="2" builtinId="4"/>
    <cellStyle name="Normal" xfId="0" builtinId="0"/>
    <cellStyle name="Normal 4" xfId="1" xr:uid="{00000000-0005-0000-0000-000001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6" displayName="Table6" ref="A2:L43" totalsRowShown="0" headerRowDxfId="13" dataDxfId="12" headerRowCellStyle="Normal 4" dataCellStyle="Normal 4">
  <autoFilter ref="A2:L4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000-000001000000}" name="Dist. _x000a_No." dataDxfId="11" dataCellStyle="Normal 4"/>
    <tableColumn id="2" xr3:uid="{00000000-0010-0000-0000-000002000000}" name="District" dataDxfId="10" dataCellStyle="Normal 4"/>
    <tableColumn id="3" xr3:uid="{00000000-0010-0000-0000-000003000000}" name="Instruction" dataDxfId="9" dataCellStyle="Currency"/>
    <tableColumn id="4" xr3:uid="{00000000-0010-0000-0000-000004000000}" name="Academic _x000a_Support" dataDxfId="8" dataCellStyle="Currency"/>
    <tableColumn id="5" xr3:uid="{00000000-0010-0000-0000-000005000000}" name="Student _x000a_Services" dataDxfId="7" dataCellStyle="Currency"/>
    <tableColumn id="6" xr3:uid="{00000000-0010-0000-0000-000006000000}" name="Public _x000a_Service" dataDxfId="6" dataCellStyle="Currency"/>
    <tableColumn id="7" xr3:uid="{00000000-0010-0000-0000-000007000000}" name="Organized _x000a_Research" dataDxfId="5" dataCellStyle="Currency"/>
    <tableColumn id="8" xr3:uid="{00000000-0010-0000-0000-000008000000}" name="Auxiliary _x000a_Services" dataDxfId="4" dataCellStyle="Currency"/>
    <tableColumn id="9" xr3:uid="{00000000-0010-0000-0000-000009000000}" name="Operation &amp; _x000a_Maintenance" dataDxfId="3" dataCellStyle="Currency"/>
    <tableColumn id="10" xr3:uid="{00000000-0010-0000-0000-00000A000000}" name="Institutional _x000a_Support" dataDxfId="2" dataCellStyle="Currency"/>
    <tableColumn id="11" xr3:uid="{00000000-0010-0000-0000-00000B000000}" name="Scholar., Grants _x000a_&amp; Waivers" dataDxfId="1" dataCellStyle="Currency"/>
    <tableColumn id="12" xr3:uid="{00000000-0010-0000-0000-00000C000000}" name="Total" dataDxfId="0" dataCellStyle="Currency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44"/>
  <sheetViews>
    <sheetView tabSelected="1" zoomScale="90" zoomScaleNormal="90" workbookViewId="0">
      <selection activeCell="P6" sqref="P6"/>
    </sheetView>
  </sheetViews>
  <sheetFormatPr defaultColWidth="8.85546875" defaultRowHeight="12.75" x14ac:dyDescent="0.2"/>
  <cols>
    <col min="1" max="1" width="6.140625" style="1" customWidth="1"/>
    <col min="2" max="2" width="15.85546875" style="1" customWidth="1"/>
    <col min="3" max="6" width="14.28515625" style="1" customWidth="1"/>
    <col min="7" max="7" width="12.5703125" style="1" customWidth="1"/>
    <col min="8" max="11" width="14.28515625" style="1" customWidth="1"/>
    <col min="12" max="12" width="15.7109375" style="1" customWidth="1"/>
    <col min="13" max="16384" width="8.85546875" style="1"/>
  </cols>
  <sheetData>
    <row r="1" spans="1:12" ht="55.9" customHeight="1" x14ac:dyDescent="0.2">
      <c r="A1" s="13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ht="42" customHeight="1" x14ac:dyDescent="0.2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5" t="s">
        <v>11</v>
      </c>
    </row>
    <row r="3" spans="1:12" x14ac:dyDescent="0.2">
      <c r="A3" s="6">
        <v>503</v>
      </c>
      <c r="B3" s="7" t="s">
        <v>14</v>
      </c>
      <c r="C3" s="10">
        <v>13255373</v>
      </c>
      <c r="D3" s="10">
        <v>7477056</v>
      </c>
      <c r="E3" s="10">
        <v>4438696</v>
      </c>
      <c r="F3" s="10">
        <v>1325179</v>
      </c>
      <c r="G3" s="10">
        <v>0</v>
      </c>
      <c r="H3" s="10">
        <v>2002876</v>
      </c>
      <c r="I3" s="10">
        <v>5717038</v>
      </c>
      <c r="J3" s="10">
        <v>10856305</v>
      </c>
      <c r="K3" s="10">
        <v>12117794</v>
      </c>
      <c r="L3" s="10">
        <f>SUM(Table6[[#This Row],[Instruction]:[Scholar., Grants 
&amp; Waivers]])</f>
        <v>57190317</v>
      </c>
    </row>
    <row r="4" spans="1:12" x14ac:dyDescent="0.2">
      <c r="A4" s="6">
        <v>508</v>
      </c>
      <c r="B4" s="7" t="s">
        <v>19</v>
      </c>
      <c r="C4" s="10">
        <v>165905867</v>
      </c>
      <c r="D4" s="10">
        <v>48918350</v>
      </c>
      <c r="E4" s="10">
        <v>65683395</v>
      </c>
      <c r="F4" s="10">
        <v>6695606</v>
      </c>
      <c r="G4" s="10">
        <v>0</v>
      </c>
      <c r="H4" s="10">
        <v>15802116</v>
      </c>
      <c r="I4" s="10">
        <v>54198575</v>
      </c>
      <c r="J4" s="10">
        <v>57769488</v>
      </c>
      <c r="K4" s="10">
        <v>96027212</v>
      </c>
      <c r="L4" s="10">
        <f>SUM(Table6[[#This Row],[Instruction]:[Scholar., Grants 
&amp; Waivers]])</f>
        <v>511000609</v>
      </c>
    </row>
    <row r="5" spans="1:12" x14ac:dyDescent="0.2">
      <c r="A5" s="6">
        <v>507</v>
      </c>
      <c r="B5" s="7" t="s">
        <v>18</v>
      </c>
      <c r="C5" s="10">
        <v>14147501</v>
      </c>
      <c r="D5" s="10">
        <v>1817066</v>
      </c>
      <c r="E5" s="10">
        <v>3400424</v>
      </c>
      <c r="F5" s="10">
        <v>1546258</v>
      </c>
      <c r="G5" s="10">
        <v>0</v>
      </c>
      <c r="H5" s="10">
        <v>1871919</v>
      </c>
      <c r="I5" s="10">
        <v>3141791</v>
      </c>
      <c r="J5" s="10">
        <v>7202085</v>
      </c>
      <c r="K5" s="10">
        <v>5362933</v>
      </c>
      <c r="L5" s="10">
        <f>SUM(Table6[[#This Row],[Instruction]:[Scholar., Grants 
&amp; Waivers]])</f>
        <v>38489977</v>
      </c>
    </row>
    <row r="6" spans="1:12" x14ac:dyDescent="0.2">
      <c r="A6" s="6">
        <v>502</v>
      </c>
      <c r="B6" s="7" t="s">
        <v>13</v>
      </c>
      <c r="C6" s="10">
        <v>107077040</v>
      </c>
      <c r="D6" s="10">
        <v>17653279</v>
      </c>
      <c r="E6" s="10">
        <v>24022033</v>
      </c>
      <c r="F6" s="10">
        <v>3560017</v>
      </c>
      <c r="G6" s="10">
        <v>0</v>
      </c>
      <c r="H6" s="10">
        <v>9955153</v>
      </c>
      <c r="I6" s="10">
        <v>19513160</v>
      </c>
      <c r="J6" s="10">
        <v>49171992</v>
      </c>
      <c r="K6" s="10">
        <v>40683125</v>
      </c>
      <c r="L6" s="10">
        <f>SUM(Table6[[#This Row],[Instruction]:[Scholar., Grants 
&amp; Waivers]])</f>
        <v>271635799</v>
      </c>
    </row>
    <row r="7" spans="1:12" x14ac:dyDescent="0.2">
      <c r="A7" s="6">
        <v>509</v>
      </c>
      <c r="B7" s="7" t="s">
        <v>20</v>
      </c>
      <c r="C7" s="10">
        <v>51031354</v>
      </c>
      <c r="D7" s="10">
        <v>13476285</v>
      </c>
      <c r="E7" s="10">
        <v>8953362</v>
      </c>
      <c r="F7" s="10">
        <v>2802027</v>
      </c>
      <c r="G7" s="10">
        <v>0</v>
      </c>
      <c r="H7" s="10">
        <v>1082812</v>
      </c>
      <c r="I7" s="10">
        <v>13714688</v>
      </c>
      <c r="J7" s="10">
        <v>26604188</v>
      </c>
      <c r="K7" s="10">
        <v>12503059</v>
      </c>
      <c r="L7" s="10">
        <f>SUM(Table6[[#This Row],[Instruction]:[Scholar., Grants 
&amp; Waivers]])</f>
        <v>130167775</v>
      </c>
    </row>
    <row r="8" spans="1:12" x14ac:dyDescent="0.2">
      <c r="A8" s="6">
        <v>512</v>
      </c>
      <c r="B8" s="7" t="s">
        <v>23</v>
      </c>
      <c r="C8" s="10">
        <v>53801101</v>
      </c>
      <c r="D8" s="10">
        <v>16940663</v>
      </c>
      <c r="E8" s="10">
        <v>17173806</v>
      </c>
      <c r="F8" s="10">
        <v>3670166</v>
      </c>
      <c r="G8" s="10">
        <v>0</v>
      </c>
      <c r="H8" s="10">
        <v>2128232</v>
      </c>
      <c r="I8" s="10">
        <v>16520455</v>
      </c>
      <c r="J8" s="10">
        <v>42628334</v>
      </c>
      <c r="K8" s="10">
        <v>31830778</v>
      </c>
      <c r="L8" s="10">
        <f>SUM(Table6[[#This Row],[Instruction]:[Scholar., Grants 
&amp; Waivers]])</f>
        <v>184693535</v>
      </c>
    </row>
    <row r="9" spans="1:12" x14ac:dyDescent="0.2">
      <c r="A9" s="6">
        <v>540</v>
      </c>
      <c r="B9" s="7" t="s">
        <v>50</v>
      </c>
      <c r="C9" s="10">
        <v>22001897</v>
      </c>
      <c r="D9" s="10">
        <v>3266729</v>
      </c>
      <c r="E9" s="10">
        <v>4138079</v>
      </c>
      <c r="F9" s="10">
        <v>4090899</v>
      </c>
      <c r="G9" s="10">
        <v>115165</v>
      </c>
      <c r="H9" s="10">
        <v>3946569</v>
      </c>
      <c r="I9" s="10">
        <v>11356266</v>
      </c>
      <c r="J9" s="10">
        <v>17016987</v>
      </c>
      <c r="K9" s="10">
        <v>14965683</v>
      </c>
      <c r="L9" s="10">
        <f>SUM(Table6[[#This Row],[Instruction]:[Scholar., Grants 
&amp; Waivers]])</f>
        <v>80898274</v>
      </c>
    </row>
    <row r="10" spans="1:12" x14ac:dyDescent="0.2">
      <c r="A10" s="6">
        <v>519</v>
      </c>
      <c r="B10" s="7" t="s">
        <v>30</v>
      </c>
      <c r="C10" s="10">
        <v>10807969</v>
      </c>
      <c r="D10" s="10">
        <v>1104637</v>
      </c>
      <c r="E10" s="10">
        <v>3283885</v>
      </c>
      <c r="F10" s="10">
        <v>1301571</v>
      </c>
      <c r="G10" s="10">
        <v>0</v>
      </c>
      <c r="H10" s="10">
        <v>1733187</v>
      </c>
      <c r="I10" s="10">
        <v>2419717</v>
      </c>
      <c r="J10" s="10">
        <v>6506029</v>
      </c>
      <c r="K10" s="10">
        <v>3326383</v>
      </c>
      <c r="L10" s="10">
        <f>SUM(Table6[[#This Row],[Instruction]:[Scholar., Grants 
&amp; Waivers]])</f>
        <v>30483378</v>
      </c>
    </row>
    <row r="11" spans="1:12" x14ac:dyDescent="0.2">
      <c r="A11" s="6">
        <v>514</v>
      </c>
      <c r="B11" s="7" t="s">
        <v>25</v>
      </c>
      <c r="C11" s="10">
        <v>42095080</v>
      </c>
      <c r="D11" s="10">
        <v>4934934</v>
      </c>
      <c r="E11" s="10">
        <v>6908943</v>
      </c>
      <c r="F11" s="10">
        <v>8942411</v>
      </c>
      <c r="G11" s="10">
        <v>0</v>
      </c>
      <c r="H11" s="10">
        <v>8145739</v>
      </c>
      <c r="I11" s="10">
        <v>22026504</v>
      </c>
      <c r="J11" s="10">
        <v>23153036</v>
      </c>
      <c r="K11" s="10">
        <v>15324983</v>
      </c>
      <c r="L11" s="10">
        <f>SUM(Table6[[#This Row],[Instruction]:[Scholar., Grants 
&amp; Waivers]])</f>
        <v>131531630</v>
      </c>
    </row>
    <row r="12" spans="1:12" x14ac:dyDescent="0.2">
      <c r="A12" s="6">
        <v>529</v>
      </c>
      <c r="B12" s="7" t="s">
        <v>40</v>
      </c>
      <c r="C12" s="10">
        <v>17638918</v>
      </c>
      <c r="D12" s="10">
        <v>684410</v>
      </c>
      <c r="E12" s="10">
        <v>6149388</v>
      </c>
      <c r="F12" s="10">
        <v>547969</v>
      </c>
      <c r="G12" s="10">
        <v>0</v>
      </c>
      <c r="H12" s="10">
        <v>6215601</v>
      </c>
      <c r="I12" s="10">
        <v>4568950</v>
      </c>
      <c r="J12" s="10">
        <v>11086182</v>
      </c>
      <c r="K12" s="10">
        <v>10865007</v>
      </c>
      <c r="L12" s="10">
        <f>SUM(Table6[[#This Row],[Instruction]:[Scholar., Grants 
&amp; Waivers]])</f>
        <v>57756425</v>
      </c>
    </row>
    <row r="13" spans="1:12" x14ac:dyDescent="0.2">
      <c r="A13" s="6">
        <v>513</v>
      </c>
      <c r="B13" s="7" t="s">
        <v>24</v>
      </c>
      <c r="C13" s="10">
        <v>16217703</v>
      </c>
      <c r="D13" s="10">
        <v>2095541</v>
      </c>
      <c r="E13" s="10">
        <v>3236628</v>
      </c>
      <c r="F13" s="10">
        <v>1098769</v>
      </c>
      <c r="G13" s="10">
        <v>0</v>
      </c>
      <c r="H13" s="10">
        <v>2303886</v>
      </c>
      <c r="I13" s="10">
        <v>4450513</v>
      </c>
      <c r="J13" s="10">
        <v>6932970</v>
      </c>
      <c r="K13" s="10">
        <v>6960937</v>
      </c>
      <c r="L13" s="10">
        <f>SUM(Table6[[#This Row],[Instruction]:[Scholar., Grants 
&amp; Waivers]])</f>
        <v>43296947</v>
      </c>
    </row>
    <row r="14" spans="1:12" x14ac:dyDescent="0.2">
      <c r="A14" s="6">
        <v>525</v>
      </c>
      <c r="B14" s="7" t="s">
        <v>36</v>
      </c>
      <c r="C14" s="10">
        <v>69619249</v>
      </c>
      <c r="D14" s="10">
        <v>6658173</v>
      </c>
      <c r="E14" s="10">
        <v>14629666</v>
      </c>
      <c r="F14" s="10">
        <v>4944540</v>
      </c>
      <c r="G14" s="10">
        <v>0</v>
      </c>
      <c r="H14" s="10">
        <v>15929321</v>
      </c>
      <c r="I14" s="10">
        <v>26080665</v>
      </c>
      <c r="J14" s="10">
        <v>27260336</v>
      </c>
      <c r="K14" s="10">
        <v>23239564</v>
      </c>
      <c r="L14" s="10">
        <f>SUM(Table6[[#This Row],[Instruction]:[Scholar., Grants 
&amp; Waivers]])</f>
        <v>188361514</v>
      </c>
    </row>
    <row r="15" spans="1:12" x14ac:dyDescent="0.2">
      <c r="A15" s="6">
        <v>520</v>
      </c>
      <c r="B15" s="7" t="s">
        <v>31</v>
      </c>
      <c r="C15" s="10">
        <v>10782449</v>
      </c>
      <c r="D15" s="10">
        <v>2917621</v>
      </c>
      <c r="E15" s="10">
        <v>2575196</v>
      </c>
      <c r="F15" s="10">
        <v>3407143</v>
      </c>
      <c r="G15" s="10">
        <v>0</v>
      </c>
      <c r="H15" s="10">
        <v>3749465</v>
      </c>
      <c r="I15" s="10">
        <v>4931493</v>
      </c>
      <c r="J15" s="10">
        <v>15501210</v>
      </c>
      <c r="K15" s="10">
        <v>4898033</v>
      </c>
      <c r="L15" s="10">
        <f>SUM(Table6[[#This Row],[Instruction]:[Scholar., Grants 
&amp; Waivers]])</f>
        <v>48762610</v>
      </c>
    </row>
    <row r="16" spans="1:12" x14ac:dyDescent="0.2">
      <c r="A16" s="6">
        <v>501</v>
      </c>
      <c r="B16" s="7" t="s">
        <v>12</v>
      </c>
      <c r="C16" s="10">
        <v>15762812</v>
      </c>
      <c r="D16" s="10">
        <v>3947657</v>
      </c>
      <c r="E16" s="10">
        <v>4366577</v>
      </c>
      <c r="F16" s="10">
        <v>57517</v>
      </c>
      <c r="G16" s="10">
        <v>0</v>
      </c>
      <c r="H16" s="10">
        <v>1699074</v>
      </c>
      <c r="I16" s="10">
        <v>5415183</v>
      </c>
      <c r="J16" s="10">
        <v>7143679</v>
      </c>
      <c r="K16" s="10">
        <v>11019757</v>
      </c>
      <c r="L16" s="10">
        <f>SUM(Table6[[#This Row],[Instruction]:[Scholar., Grants 
&amp; Waivers]])</f>
        <v>49412256</v>
      </c>
    </row>
    <row r="17" spans="1:12" x14ac:dyDescent="0.2">
      <c r="A17" s="6">
        <v>523</v>
      </c>
      <c r="B17" s="7" t="s">
        <v>34</v>
      </c>
      <c r="C17" s="10">
        <v>9910502</v>
      </c>
      <c r="D17" s="10">
        <v>3537144</v>
      </c>
      <c r="E17" s="10">
        <v>3252882</v>
      </c>
      <c r="F17" s="10">
        <v>595087</v>
      </c>
      <c r="G17" s="10">
        <v>0</v>
      </c>
      <c r="H17" s="10">
        <v>2196161</v>
      </c>
      <c r="I17" s="10">
        <v>3891883</v>
      </c>
      <c r="J17" s="10">
        <v>11101315</v>
      </c>
      <c r="K17" s="10">
        <v>9870515</v>
      </c>
      <c r="L17" s="10">
        <f>SUM(Table6[[#This Row],[Instruction]:[Scholar., Grants 
&amp; Waivers]])</f>
        <v>44355489</v>
      </c>
    </row>
    <row r="18" spans="1:12" x14ac:dyDescent="0.2">
      <c r="A18" s="6">
        <v>532</v>
      </c>
      <c r="B18" s="7" t="s">
        <v>43</v>
      </c>
      <c r="C18" s="10">
        <v>49463631.949999996</v>
      </c>
      <c r="D18" s="10">
        <v>4179542.8299999996</v>
      </c>
      <c r="E18" s="10">
        <v>10035984.879999995</v>
      </c>
      <c r="F18" s="10">
        <v>12174113.530000001</v>
      </c>
      <c r="G18" s="10">
        <v>0</v>
      </c>
      <c r="H18" s="10">
        <v>4911022.1499999985</v>
      </c>
      <c r="I18" s="10">
        <v>11781725.110000001</v>
      </c>
      <c r="J18" s="10">
        <v>45120708.329999998</v>
      </c>
      <c r="K18" s="10">
        <v>26512526.990000002</v>
      </c>
      <c r="L18" s="10">
        <f>SUM(Table6[[#This Row],[Instruction]:[Scholar., Grants 
&amp; Waivers]])</f>
        <v>164179255.77000001</v>
      </c>
    </row>
    <row r="19" spans="1:12" x14ac:dyDescent="0.2">
      <c r="A19" s="6">
        <v>517</v>
      </c>
      <c r="B19" s="7" t="s">
        <v>28</v>
      </c>
      <c r="C19" s="10">
        <v>27674672</v>
      </c>
      <c r="D19" s="10">
        <v>1275345</v>
      </c>
      <c r="E19" s="10">
        <v>4277309</v>
      </c>
      <c r="F19" s="10">
        <v>4575866</v>
      </c>
      <c r="G19" s="10">
        <v>0</v>
      </c>
      <c r="H19" s="10">
        <v>3003265</v>
      </c>
      <c r="I19" s="10">
        <v>5315518</v>
      </c>
      <c r="J19" s="10">
        <v>18905657</v>
      </c>
      <c r="K19" s="10">
        <v>9297349</v>
      </c>
      <c r="L19" s="10">
        <f>SUM(Table6[[#This Row],[Instruction]:[Scholar., Grants 
&amp; Waivers]])</f>
        <v>74324981</v>
      </c>
    </row>
    <row r="20" spans="1:12" x14ac:dyDescent="0.2">
      <c r="A20" s="6">
        <v>536</v>
      </c>
      <c r="B20" s="7" t="s">
        <v>47</v>
      </c>
      <c r="C20" s="10">
        <v>17530898</v>
      </c>
      <c r="D20" s="10">
        <v>4202304</v>
      </c>
      <c r="E20" s="10">
        <v>4206997</v>
      </c>
      <c r="F20" s="10">
        <v>7780190</v>
      </c>
      <c r="G20" s="10">
        <v>0</v>
      </c>
      <c r="H20" s="10">
        <v>1767654</v>
      </c>
      <c r="I20" s="10">
        <v>8980163</v>
      </c>
      <c r="J20" s="10">
        <v>12072646</v>
      </c>
      <c r="K20" s="10">
        <v>7709564</v>
      </c>
      <c r="L20" s="10">
        <f>SUM(Table6[[#This Row],[Instruction]:[Scholar., Grants 
&amp; Waivers]])</f>
        <v>64250416</v>
      </c>
    </row>
    <row r="21" spans="1:12" x14ac:dyDescent="0.2">
      <c r="A21" s="6">
        <v>526</v>
      </c>
      <c r="B21" s="7" t="s">
        <v>37</v>
      </c>
      <c r="C21" s="10">
        <v>29428891</v>
      </c>
      <c r="D21" s="10">
        <v>5940765</v>
      </c>
      <c r="E21" s="10">
        <v>7535546</v>
      </c>
      <c r="F21" s="10">
        <v>2765099</v>
      </c>
      <c r="G21" s="10">
        <v>0</v>
      </c>
      <c r="H21" s="10">
        <v>6318697</v>
      </c>
      <c r="I21" s="10">
        <v>7687324</v>
      </c>
      <c r="J21" s="10">
        <v>22821701</v>
      </c>
      <c r="K21" s="10">
        <v>15180260</v>
      </c>
      <c r="L21" s="10">
        <f>SUM(Table6[[#This Row],[Instruction]:[Scholar., Grants 
&amp; Waivers]])</f>
        <v>97678283</v>
      </c>
    </row>
    <row r="22" spans="1:12" x14ac:dyDescent="0.2">
      <c r="A22" s="6">
        <v>530</v>
      </c>
      <c r="B22" s="7" t="s">
        <v>41</v>
      </c>
      <c r="C22" s="10">
        <v>11767753</v>
      </c>
      <c r="D22" s="10">
        <v>3697335</v>
      </c>
      <c r="E22" s="10">
        <v>4349973</v>
      </c>
      <c r="F22" s="10">
        <v>3795550</v>
      </c>
      <c r="G22" s="10">
        <v>0</v>
      </c>
      <c r="H22" s="10">
        <v>1906253</v>
      </c>
      <c r="I22" s="10">
        <v>6096383</v>
      </c>
      <c r="J22" s="10">
        <v>10182541</v>
      </c>
      <c r="K22" s="10">
        <v>10273607</v>
      </c>
      <c r="L22" s="10">
        <f>SUM(Table6[[#This Row],[Instruction]:[Scholar., Grants 
&amp; Waivers]])</f>
        <v>52069395</v>
      </c>
    </row>
    <row r="23" spans="1:12" x14ac:dyDescent="0.2">
      <c r="A23" s="6">
        <v>528</v>
      </c>
      <c r="B23" s="7" t="s">
        <v>39</v>
      </c>
      <c r="C23" s="10">
        <v>26992952</v>
      </c>
      <c r="D23" s="10">
        <v>4860660</v>
      </c>
      <c r="E23" s="10">
        <v>6520427</v>
      </c>
      <c r="F23" s="10">
        <v>1745029</v>
      </c>
      <c r="G23" s="10">
        <v>0</v>
      </c>
      <c r="H23" s="10">
        <v>5048990</v>
      </c>
      <c r="I23" s="10">
        <v>5356711</v>
      </c>
      <c r="J23" s="10">
        <v>19989319</v>
      </c>
      <c r="K23" s="10">
        <v>5950500</v>
      </c>
      <c r="L23" s="10">
        <f>SUM(Table6[[#This Row],[Instruction]:[Scholar., Grants 
&amp; Waivers]])</f>
        <v>76464588</v>
      </c>
    </row>
    <row r="24" spans="1:12" x14ac:dyDescent="0.2">
      <c r="A24" s="6">
        <v>524</v>
      </c>
      <c r="B24" s="7" t="s">
        <v>35</v>
      </c>
      <c r="C24" s="10">
        <v>51956028</v>
      </c>
      <c r="D24" s="10">
        <v>7912566</v>
      </c>
      <c r="E24" s="10">
        <v>12900989</v>
      </c>
      <c r="F24" s="10">
        <v>3117668</v>
      </c>
      <c r="G24" s="10">
        <v>0</v>
      </c>
      <c r="H24" s="10">
        <v>11031848</v>
      </c>
      <c r="I24" s="10">
        <v>12766541</v>
      </c>
      <c r="J24" s="10">
        <v>24414348</v>
      </c>
      <c r="K24" s="10">
        <v>30169108</v>
      </c>
      <c r="L24" s="10">
        <f>SUM(Table6[[#This Row],[Instruction]:[Scholar., Grants 
&amp; Waivers]])</f>
        <v>154269096</v>
      </c>
    </row>
    <row r="25" spans="1:12" x14ac:dyDescent="0.2">
      <c r="A25" s="6">
        <v>527</v>
      </c>
      <c r="B25" s="7" t="s">
        <v>38</v>
      </c>
      <c r="C25" s="10">
        <v>19169232</v>
      </c>
      <c r="D25" s="10">
        <v>2790742</v>
      </c>
      <c r="E25" s="10">
        <v>5385829</v>
      </c>
      <c r="F25" s="10">
        <v>963506</v>
      </c>
      <c r="G25" s="10">
        <v>0</v>
      </c>
      <c r="H25" s="10">
        <v>1572636</v>
      </c>
      <c r="I25" s="10">
        <v>3593088</v>
      </c>
      <c r="J25" s="10">
        <v>6585081</v>
      </c>
      <c r="K25" s="10">
        <v>9939906</v>
      </c>
      <c r="L25" s="10">
        <f>SUM(Table6[[#This Row],[Instruction]:[Scholar., Grants 
&amp; Waivers]])</f>
        <v>50000020</v>
      </c>
    </row>
    <row r="26" spans="1:12" x14ac:dyDescent="0.2">
      <c r="A26" s="6">
        <v>535</v>
      </c>
      <c r="B26" s="7" t="s">
        <v>46</v>
      </c>
      <c r="C26" s="10">
        <v>41927107</v>
      </c>
      <c r="D26" s="10">
        <v>20417627</v>
      </c>
      <c r="E26" s="10">
        <v>10663849</v>
      </c>
      <c r="F26" s="10">
        <v>1144640</v>
      </c>
      <c r="G26" s="10">
        <v>0</v>
      </c>
      <c r="H26" s="10">
        <v>6035649</v>
      </c>
      <c r="I26" s="10">
        <v>9495136</v>
      </c>
      <c r="J26" s="10">
        <v>12413200</v>
      </c>
      <c r="K26" s="10">
        <v>11232515</v>
      </c>
      <c r="L26" s="10">
        <f>SUM(Table6[[#This Row],[Instruction]:[Scholar., Grants 
&amp; Waivers]])</f>
        <v>113329723</v>
      </c>
    </row>
    <row r="27" spans="1:12" x14ac:dyDescent="0.2">
      <c r="A27" s="6">
        <v>505</v>
      </c>
      <c r="B27" s="7" t="s">
        <v>16</v>
      </c>
      <c r="C27" s="10">
        <v>39988611</v>
      </c>
      <c r="D27" s="10">
        <v>9444837</v>
      </c>
      <c r="E27" s="10">
        <v>7285122</v>
      </c>
      <c r="F27" s="10">
        <v>4055028</v>
      </c>
      <c r="G27" s="10">
        <v>0</v>
      </c>
      <c r="H27" s="10">
        <v>4029354</v>
      </c>
      <c r="I27" s="10">
        <v>9157325</v>
      </c>
      <c r="J27" s="10">
        <v>21183520</v>
      </c>
      <c r="K27" s="10">
        <v>11514082</v>
      </c>
      <c r="L27" s="10">
        <f>SUM(Table6[[#This Row],[Instruction]:[Scholar., Grants 
&amp; Waivers]])</f>
        <v>106657879</v>
      </c>
    </row>
    <row r="28" spans="1:12" x14ac:dyDescent="0.2">
      <c r="A28" s="6">
        <v>515</v>
      </c>
      <c r="B28" s="7" t="s">
        <v>26</v>
      </c>
      <c r="C28" s="10">
        <v>18061934</v>
      </c>
      <c r="D28" s="10">
        <v>1460630</v>
      </c>
      <c r="E28" s="10">
        <v>7202087</v>
      </c>
      <c r="F28" s="10">
        <v>1225004</v>
      </c>
      <c r="G28" s="10">
        <v>0</v>
      </c>
      <c r="H28" s="10">
        <v>2758993</v>
      </c>
      <c r="I28" s="10">
        <v>4697467</v>
      </c>
      <c r="J28" s="10">
        <v>10508556</v>
      </c>
      <c r="K28" s="10">
        <v>7742697</v>
      </c>
      <c r="L28" s="10">
        <f>SUM(Table6[[#This Row],[Instruction]:[Scholar., Grants 
&amp; Waivers]])</f>
        <v>53657368</v>
      </c>
    </row>
    <row r="29" spans="1:12" x14ac:dyDescent="0.2">
      <c r="A29" s="6">
        <v>521</v>
      </c>
      <c r="B29" s="7" t="s">
        <v>32</v>
      </c>
      <c r="C29" s="10">
        <v>8785112.0500000007</v>
      </c>
      <c r="D29" s="10">
        <v>2015328.0099999998</v>
      </c>
      <c r="E29" s="10">
        <v>2594754.98</v>
      </c>
      <c r="F29" s="10">
        <v>2596699.86</v>
      </c>
      <c r="G29" s="10">
        <v>0</v>
      </c>
      <c r="H29" s="10">
        <v>3585531.67</v>
      </c>
      <c r="I29" s="10">
        <v>3783302.7</v>
      </c>
      <c r="J29" s="10">
        <v>5979405.8799999999</v>
      </c>
      <c r="K29" s="10">
        <v>8773583.6799999997</v>
      </c>
      <c r="L29" s="10">
        <f>SUM(Table6[[#This Row],[Instruction]:[Scholar., Grants 
&amp; Waivers]])</f>
        <v>38113718.829999998</v>
      </c>
    </row>
    <row r="30" spans="1:12" x14ac:dyDescent="0.2">
      <c r="A30" s="6">
        <v>537</v>
      </c>
      <c r="B30" s="7" t="s">
        <v>48</v>
      </c>
      <c r="C30" s="10">
        <v>8686435.0599999987</v>
      </c>
      <c r="D30" s="10">
        <v>988614.68</v>
      </c>
      <c r="E30" s="10">
        <v>4636144.0400000075</v>
      </c>
      <c r="F30" s="10">
        <v>3933696.3800000013</v>
      </c>
      <c r="G30" s="10">
        <v>0</v>
      </c>
      <c r="H30" s="10">
        <v>1138043.6500000001</v>
      </c>
      <c r="I30" s="10">
        <v>3729577.76</v>
      </c>
      <c r="J30" s="10">
        <v>11780980.019999996</v>
      </c>
      <c r="K30" s="10">
        <v>6269473.6299999999</v>
      </c>
      <c r="L30" s="10">
        <f>SUM(Table6[[#This Row],[Instruction]:[Scholar., Grants 
&amp; Waivers]])</f>
        <v>41162965.220000006</v>
      </c>
    </row>
    <row r="31" spans="1:12" x14ac:dyDescent="0.2">
      <c r="A31" s="6">
        <v>511</v>
      </c>
      <c r="B31" s="7" t="s">
        <v>22</v>
      </c>
      <c r="C31" s="10">
        <v>21224849</v>
      </c>
      <c r="D31" s="10">
        <v>3538469</v>
      </c>
      <c r="E31" s="10">
        <v>5713710</v>
      </c>
      <c r="F31" s="10">
        <v>8585963</v>
      </c>
      <c r="G31" s="10">
        <v>0</v>
      </c>
      <c r="H31" s="10">
        <v>1738637</v>
      </c>
      <c r="I31" s="10">
        <v>8214531</v>
      </c>
      <c r="J31" s="10">
        <v>13216626</v>
      </c>
      <c r="K31" s="10">
        <v>11564263</v>
      </c>
      <c r="L31" s="10">
        <f>SUM(Table6[[#This Row],[Instruction]:[Scholar., Grants 
&amp; Waivers]])</f>
        <v>73797048</v>
      </c>
    </row>
    <row r="32" spans="1:12" x14ac:dyDescent="0.2">
      <c r="A32" s="6">
        <v>518</v>
      </c>
      <c r="B32" s="7" t="s">
        <v>29</v>
      </c>
      <c r="C32" s="10">
        <v>8617304</v>
      </c>
      <c r="D32" s="10">
        <v>475159</v>
      </c>
      <c r="E32" s="10">
        <v>4127203</v>
      </c>
      <c r="F32" s="10">
        <v>132394</v>
      </c>
      <c r="G32" s="10">
        <v>0</v>
      </c>
      <c r="H32" s="10">
        <v>1061641</v>
      </c>
      <c r="I32" s="10">
        <v>1552102</v>
      </c>
      <c r="J32" s="10">
        <v>7198926</v>
      </c>
      <c r="K32" s="10">
        <v>5289740</v>
      </c>
      <c r="L32" s="10">
        <f>SUM(Table6[[#This Row],[Instruction]:[Scholar., Grants 
&amp; Waivers]])</f>
        <v>28454469</v>
      </c>
    </row>
    <row r="33" spans="1:12" x14ac:dyDescent="0.2">
      <c r="A33" s="6">
        <v>506</v>
      </c>
      <c r="B33" s="7" t="s">
        <v>17</v>
      </c>
      <c r="C33" s="10">
        <v>7400115</v>
      </c>
      <c r="D33" s="10">
        <v>1415487</v>
      </c>
      <c r="E33" s="10">
        <v>3422753</v>
      </c>
      <c r="F33" s="10">
        <v>1362847</v>
      </c>
      <c r="G33" s="10">
        <v>327116</v>
      </c>
      <c r="H33" s="10">
        <v>3727305</v>
      </c>
      <c r="I33" s="10">
        <v>2190101</v>
      </c>
      <c r="J33" s="10">
        <v>5151986</v>
      </c>
      <c r="K33" s="10">
        <v>4466774</v>
      </c>
      <c r="L33" s="10">
        <f>SUM(Table6[[#This Row],[Instruction]:[Scholar., Grants 
&amp; Waivers]])</f>
        <v>29464484</v>
      </c>
    </row>
    <row r="34" spans="1:12" x14ac:dyDescent="0.2">
      <c r="A34" s="6">
        <v>531</v>
      </c>
      <c r="B34" s="7" t="s">
        <v>42</v>
      </c>
      <c r="C34" s="10">
        <v>5213645</v>
      </c>
      <c r="D34" s="10">
        <v>1481772</v>
      </c>
      <c r="E34" s="10">
        <v>2441290</v>
      </c>
      <c r="F34" s="10">
        <v>1384445</v>
      </c>
      <c r="G34" s="10">
        <v>0</v>
      </c>
      <c r="H34" s="10">
        <v>1544094</v>
      </c>
      <c r="I34" s="10">
        <v>1534801</v>
      </c>
      <c r="J34" s="10">
        <v>4783592</v>
      </c>
      <c r="K34" s="10">
        <v>4308939</v>
      </c>
      <c r="L34" s="10">
        <f>SUM(Table6[[#This Row],[Instruction]:[Scholar., Grants 
&amp; Waivers]])</f>
        <v>22692578</v>
      </c>
    </row>
    <row r="35" spans="1:12" x14ac:dyDescent="0.2">
      <c r="A35" s="6">
        <v>510</v>
      </c>
      <c r="B35" s="7" t="s">
        <v>21</v>
      </c>
      <c r="C35" s="10">
        <v>17379614</v>
      </c>
      <c r="D35" s="10">
        <v>363440</v>
      </c>
      <c r="E35" s="10">
        <v>12775942</v>
      </c>
      <c r="F35" s="10">
        <v>4758135</v>
      </c>
      <c r="G35" s="10">
        <v>0</v>
      </c>
      <c r="H35" s="10">
        <v>2021677</v>
      </c>
      <c r="I35" s="10">
        <v>5655065</v>
      </c>
      <c r="J35" s="10">
        <v>8348031</v>
      </c>
      <c r="K35" s="10">
        <v>2778049</v>
      </c>
      <c r="L35" s="10">
        <f>SUM(Table6[[#This Row],[Instruction]:[Scholar., Grants 
&amp; Waivers]])</f>
        <v>54079953</v>
      </c>
    </row>
    <row r="36" spans="1:12" x14ac:dyDescent="0.2">
      <c r="A36" s="6">
        <v>533</v>
      </c>
      <c r="B36" s="7" t="s">
        <v>44</v>
      </c>
      <c r="C36" s="10">
        <v>5253328</v>
      </c>
      <c r="D36" s="10">
        <v>328438</v>
      </c>
      <c r="E36" s="10">
        <v>1712288</v>
      </c>
      <c r="F36" s="10">
        <v>2538357</v>
      </c>
      <c r="G36" s="10">
        <v>0</v>
      </c>
      <c r="H36" s="10">
        <v>1213067</v>
      </c>
      <c r="I36" s="10">
        <v>2677881</v>
      </c>
      <c r="J36" s="10">
        <v>5574076</v>
      </c>
      <c r="K36" s="10">
        <v>4081504</v>
      </c>
      <c r="L36" s="10">
        <f>SUM(Table6[[#This Row],[Instruction]:[Scholar., Grants 
&amp; Waivers]])</f>
        <v>23378939</v>
      </c>
    </row>
    <row r="37" spans="1:12" x14ac:dyDescent="0.2">
      <c r="A37" s="6">
        <v>522</v>
      </c>
      <c r="B37" s="7" t="s">
        <v>33</v>
      </c>
      <c r="C37" s="10">
        <v>37970514</v>
      </c>
      <c r="D37" s="10">
        <v>2186121</v>
      </c>
      <c r="E37" s="10">
        <v>5590267</v>
      </c>
      <c r="F37" s="10">
        <v>9968216</v>
      </c>
      <c r="G37" s="10">
        <v>0</v>
      </c>
      <c r="H37" s="10">
        <v>2867438</v>
      </c>
      <c r="I37" s="10">
        <v>9802787</v>
      </c>
      <c r="J37" s="10">
        <v>42644795</v>
      </c>
      <c r="K37" s="10">
        <v>22795207</v>
      </c>
      <c r="L37" s="10">
        <f>SUM(Table6[[#This Row],[Instruction]:[Scholar., Grants 
&amp; Waivers]])</f>
        <v>133825345</v>
      </c>
    </row>
    <row r="38" spans="1:12" x14ac:dyDescent="0.2">
      <c r="A38" s="6">
        <v>534</v>
      </c>
      <c r="B38" s="7" t="s">
        <v>45</v>
      </c>
      <c r="C38" s="10">
        <v>4909505</v>
      </c>
      <c r="D38" s="10">
        <v>1414863</v>
      </c>
      <c r="E38" s="10">
        <v>1651180</v>
      </c>
      <c r="F38" s="10">
        <v>526780</v>
      </c>
      <c r="G38" s="10">
        <v>0</v>
      </c>
      <c r="H38" s="10">
        <v>3549849</v>
      </c>
      <c r="I38" s="10">
        <v>2972408</v>
      </c>
      <c r="J38" s="10">
        <v>5236880</v>
      </c>
      <c r="K38" s="10">
        <v>2445002</v>
      </c>
      <c r="L38" s="10">
        <f>SUM(Table6[[#This Row],[Instruction]:[Scholar., Grants 
&amp; Waivers]])</f>
        <v>22706467</v>
      </c>
    </row>
    <row r="39" spans="1:12" x14ac:dyDescent="0.2">
      <c r="A39" s="6">
        <v>504</v>
      </c>
      <c r="B39" s="7" t="s">
        <v>15</v>
      </c>
      <c r="C39" s="10">
        <v>25665652.739999995</v>
      </c>
      <c r="D39" s="10">
        <v>7638997.4300000016</v>
      </c>
      <c r="E39" s="10">
        <v>10761040.590000005</v>
      </c>
      <c r="F39" s="10">
        <v>2822064.540000001</v>
      </c>
      <c r="G39" s="10">
        <v>0</v>
      </c>
      <c r="H39" s="10">
        <v>4115196.4600000009</v>
      </c>
      <c r="I39" s="10">
        <v>13346924.040000003</v>
      </c>
      <c r="J39" s="10">
        <v>17988122.589999996</v>
      </c>
      <c r="K39" s="10">
        <v>23091299.41</v>
      </c>
      <c r="L39" s="10">
        <f>SUM(Table6[[#This Row],[Instruction]:[Scholar., Grants 
&amp; Waivers]])</f>
        <v>105429297.79999998</v>
      </c>
    </row>
    <row r="40" spans="1:12" x14ac:dyDescent="0.2">
      <c r="A40" s="6">
        <v>516</v>
      </c>
      <c r="B40" s="7" t="s">
        <v>27</v>
      </c>
      <c r="C40" s="10">
        <v>27572515</v>
      </c>
      <c r="D40" s="10">
        <v>5963696</v>
      </c>
      <c r="E40" s="10">
        <v>15019633</v>
      </c>
      <c r="F40" s="10">
        <v>1554912</v>
      </c>
      <c r="G40" s="10">
        <v>0</v>
      </c>
      <c r="H40" s="10">
        <v>3811283</v>
      </c>
      <c r="I40" s="10">
        <v>9331311</v>
      </c>
      <c r="J40" s="10">
        <v>25251702</v>
      </c>
      <c r="K40" s="10">
        <v>12378099</v>
      </c>
      <c r="L40" s="10">
        <f>SUM(Table6[[#This Row],[Instruction]:[Scholar., Grants 
&amp; Waivers]])</f>
        <v>100883151</v>
      </c>
    </row>
    <row r="41" spans="1:12" x14ac:dyDescent="0.2">
      <c r="A41" s="6">
        <v>539</v>
      </c>
      <c r="B41" s="7" t="s">
        <v>49</v>
      </c>
      <c r="C41" s="10">
        <v>8740487</v>
      </c>
      <c r="D41" s="10">
        <v>1165987</v>
      </c>
      <c r="E41" s="10">
        <v>2788601</v>
      </c>
      <c r="F41" s="10">
        <v>1124263</v>
      </c>
      <c r="G41" s="10">
        <v>0</v>
      </c>
      <c r="H41" s="10">
        <v>1584367</v>
      </c>
      <c r="I41" s="10">
        <v>2224765</v>
      </c>
      <c r="J41" s="10">
        <v>10397262</v>
      </c>
      <c r="K41" s="10">
        <v>5760887</v>
      </c>
      <c r="L41" s="10">
        <f>SUM(Table6[[#This Row],[Instruction]:[Scholar., Grants 
&amp; Waivers]])</f>
        <v>33786619</v>
      </c>
    </row>
    <row r="42" spans="1:12" ht="24" customHeight="1" x14ac:dyDescent="0.2">
      <c r="A42" s="6"/>
      <c r="B42" s="9" t="s">
        <v>51</v>
      </c>
      <c r="C42" s="11">
        <f t="shared" ref="C42:K42" si="0">SUM(C3:C41)</f>
        <v>1141435600.8</v>
      </c>
      <c r="D42" s="11">
        <f t="shared" si="0"/>
        <v>230588270.95000002</v>
      </c>
      <c r="E42" s="11">
        <f t="shared" si="0"/>
        <v>325811879.49000001</v>
      </c>
      <c r="F42" s="11">
        <f t="shared" si="0"/>
        <v>129215625.31</v>
      </c>
      <c r="G42" s="11">
        <f t="shared" si="0"/>
        <v>442281</v>
      </c>
      <c r="H42" s="11">
        <f t="shared" si="0"/>
        <v>159104601.93000004</v>
      </c>
      <c r="I42" s="11">
        <f t="shared" si="0"/>
        <v>349889818.61000001</v>
      </c>
      <c r="J42" s="11">
        <f t="shared" si="0"/>
        <v>687683797.82000005</v>
      </c>
      <c r="K42" s="11">
        <f t="shared" si="0"/>
        <v>558520698.71000004</v>
      </c>
      <c r="L42" s="11">
        <f>SUM(C42:K42)</f>
        <v>3582692574.6200004</v>
      </c>
    </row>
    <row r="43" spans="1:12" x14ac:dyDescent="0.2">
      <c r="A43" s="6"/>
      <c r="B43" s="8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x14ac:dyDescent="0.2">
      <c r="A44" s="16" t="s">
        <v>52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8"/>
    </row>
  </sheetData>
  <mergeCells count="2">
    <mergeCell ref="A1:L1"/>
    <mergeCell ref="A44:L44"/>
  </mergeCells>
  <printOptions horizontalCentered="1"/>
  <pageMargins left="0.5" right="0.5" top="0.75" bottom="0.5" header="0.25" footer="0.25"/>
  <pageSetup scale="7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IV-15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cp:lastModifiedBy>Farris, Caroline</cp:lastModifiedBy>
  <dcterms:created xsi:type="dcterms:W3CDTF">2018-11-20T17:50:28Z</dcterms:created>
  <dcterms:modified xsi:type="dcterms:W3CDTF">2026-06-01T21:08:07Z</dcterms:modified>
</cp:coreProperties>
</file>