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C7500D33-8062-4B70-A8FD-D0383402FEBF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" l="1"/>
  <c r="L17" i="1"/>
  <c r="L5" i="1"/>
  <c r="L7" i="1"/>
  <c r="L40" i="1"/>
  <c r="L6" i="1"/>
  <c r="L32" i="1"/>
  <c r="L20" i="1"/>
  <c r="L8" i="1"/>
  <c r="L41" i="1"/>
  <c r="L31" i="1"/>
  <c r="L19" i="1"/>
  <c r="L28" i="1"/>
  <c r="L16" i="1"/>
  <c r="L4" i="1"/>
  <c r="L30" i="1"/>
  <c r="L18" i="1"/>
  <c r="L37" i="1"/>
  <c r="L25" i="1"/>
  <c r="L35" i="1"/>
  <c r="L11" i="1"/>
  <c r="L34" i="1"/>
  <c r="L22" i="1"/>
  <c r="L10" i="1"/>
  <c r="L33" i="1"/>
  <c r="L21" i="1"/>
  <c r="L9" i="1"/>
  <c r="L36" i="1"/>
  <c r="L24" i="1"/>
  <c r="L12" i="1"/>
  <c r="L13" i="1"/>
  <c r="L39" i="1"/>
  <c r="L27" i="1"/>
  <c r="L15" i="1"/>
  <c r="L23" i="1"/>
  <c r="L38" i="1"/>
  <c r="L26" i="1"/>
  <c r="L14" i="1"/>
  <c r="L3" i="1"/>
  <c r="C43" i="1"/>
  <c r="D43" i="1"/>
  <c r="E43" i="1"/>
  <c r="F43" i="1"/>
  <c r="G43" i="1"/>
  <c r="H43" i="1"/>
  <c r="I43" i="1"/>
  <c r="J43" i="1"/>
  <c r="K43" i="1"/>
  <c r="L43" i="1" l="1"/>
</calcChain>
</file>

<file path=xl/sharedStrings.xml><?xml version="1.0" encoding="utf-8"?>
<sst xmlns="http://schemas.openxmlformats.org/spreadsheetml/2006/main" count="57" uniqueCount="55">
  <si>
    <t>Dist. 
No.</t>
  </si>
  <si>
    <t>District/College</t>
  </si>
  <si>
    <t>Salaries</t>
  </si>
  <si>
    <t>Employee 
Benefits</t>
  </si>
  <si>
    <t>Contract. 
Services</t>
  </si>
  <si>
    <t>General 
Materials</t>
  </si>
  <si>
    <t>Fixed 
Charges</t>
  </si>
  <si>
    <t>Utilities</t>
  </si>
  <si>
    <t>Capital 
Outlay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</si>
  <si>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</si>
  <si>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</si>
  <si>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</si>
  <si>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</si>
  <si>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</si>
  <si>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</si>
  <si>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</si>
  <si>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</si>
  <si>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</si>
  <si>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</si>
  <si>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</si>
  <si>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</si>
  <si>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</si>
  <si>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</si>
  <si>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</si>
  <si>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</si>
  <si>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</si>
  <si>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</si>
  <si>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</si>
  <si>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</si>
  <si>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</si>
  <si>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</si>
  <si>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</si>
  <si>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</si>
  <si>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</si>
  <si>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</si>
  <si>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</si>
  <si>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</si>
  <si>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</si>
  <si>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</si>
  <si>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</si>
  <si>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</si>
  <si>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</si>
  <si>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</si>
  <si>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</si>
  <si>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</si>
  <si>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</si>
  <si>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</si>
  <si>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</si>
  <si>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</si>
  <si>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</si>
  <si>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</si>
  <si>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 and Operations &amp; Maintenance Funds
SOURCE OF DATA:  College Audits</t>
  </si>
  <si>
    <t xml:space="preserve"> </t>
  </si>
  <si>
    <t>Conferences  &amp; Meetings</t>
  </si>
  <si>
    <t>Illinois Community College Board
Table IV-13
FISCAL YEAR 2024 AUDITED OPERATING EXPENDITURES* BY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</si>
</sst>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3" fontId="2" fillId="2" borderId="4" xfId="1" applyNumberFormat="1" applyFont="1" applyFill="1" applyBorder="1" applyAlignment="1">
      <alignment horizontal="left" wrapText="1"/>
    </xf>
    <xf numFmtId="3" fontId="2" fillId="2" borderId="0" xfId="1" applyNumberFormat="1" applyFont="1" applyFill="1" applyAlignment="1">
      <alignment horizontal="left" wrapText="1"/>
    </xf>
    <xf numFmtId="0" fontId="1" fillId="2" borderId="0" xfId="1" applyFill="1" applyAlignment="1"/>
    <xf numFmtId="0" fontId="4" fillId="0" borderId="0" xfId="0" applyFont="1"/>
    <xf numFmtId="4" fontId="4" fillId="0" borderId="0" xfId="0" applyNumberFormat="1" applyFont="1"/>
    <xf numFmtId="44" fontId="4" fillId="0" borderId="0" xfId="0" applyNumberFormat="1" applyFont="1"/>
    <xf numFmtId="164" fontId="4" fillId="0" borderId="0" xfId="3" applyNumberFormat="1" applyFont="1" applyAlignment="1"/>
    <xf numFmtId="164" fontId="4" fillId="0" borderId="0" xfId="0" applyNumberFormat="1" applyFont="1"/>
    <xf numFmtId="3" fontId="2" fillId="2" borderId="0" xfId="1" applyNumberFormat="1" applyFont="1" applyFill="1" applyAlignment="1">
      <alignment horizontal="center" wrapText="1"/>
    </xf>
    <xf numFmtId="3" fontId="2" fillId="2" borderId="5" xfId="1" applyNumberFormat="1" applyFont="1" applyFill="1" applyBorder="1" applyAlignment="1">
      <alignment horizont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64" fontId="4" fillId="0" borderId="5" xfId="0" applyNumberFormat="1" applyFont="1" applyBorder="1"/>
    <xf numFmtId="164" fontId="4" fillId="0" borderId="8" xfId="3" applyNumberFormat="1" applyFont="1" applyBorder="1" applyAlignment="1"/>
    <xf numFmtId="3" fontId="2" fillId="2" borderId="1" xfId="1" applyNumberFormat="1" applyFont="1" applyFill="1" applyBorder="1" applyAlignment="1">
      <alignment horizontal="center" vertical="top" wrapText="1"/>
    </xf>
    <xf numFmtId="3" fontId="2" fillId="2" borderId="2" xfId="1" applyNumberFormat="1" applyFont="1" applyFill="1" applyBorder="1" applyAlignment="1">
      <alignment horizontal="center" vertical="top" wrapText="1"/>
    </xf>
    <xf numFmtId="3" fontId="2" fillId="2" borderId="3" xfId="1" applyNumberFormat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/>
    <xf numFmtId="0" fontId="1" fillId="2" borderId="8" xfId="1" applyFill="1" applyBorder="1" applyAlignment="1"/>
  </cellXfs>
  <cellStyles count="4">
    <cellStyle name="Comma0 3" xfId="2" xr:uid="{00000000-0005-0000-0000-000000000000}"/>
    <cellStyle name="Currency" xfId="3" builtinId="4"/>
    <cellStyle name="Normal" xfId="0" builtinId="0"/>
    <cellStyle name="Normal 4" xfId="1" xr:uid="{00000000-0005-0000-0000-000002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" displayName="Table5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 dataCellStyle="Comma0 3"/>
    <tableColumn id="2" xr3:uid="{00000000-0010-0000-0000-000002000000}" name="District/College" dataDxfId="10" dataCellStyle="Normal 4"/>
    <tableColumn id="3" xr3:uid="{00000000-0010-0000-0000-000003000000}" name="Salaries" dataDxfId="9" dataCellStyle="Normal 4"/>
    <tableColumn id="4" xr3:uid="{00000000-0010-0000-0000-000004000000}" name="Employee _x000a_Benefits" dataDxfId="8" dataCellStyle="Normal 4"/>
    <tableColumn id="5" xr3:uid="{00000000-0010-0000-0000-000005000000}" name="Contract. _x000a_Services" dataDxfId="7" dataCellStyle="Normal 4"/>
    <tableColumn id="6" xr3:uid="{00000000-0010-0000-0000-000006000000}" name="General _x000a_Materials" dataDxfId="6" dataCellStyle="Normal 4"/>
    <tableColumn id="7" xr3:uid="{00000000-0010-0000-0000-000007000000}" name="Conferences  &amp; Meetings" dataDxfId="5" dataCellStyle="Normal 4"/>
    <tableColumn id="8" xr3:uid="{00000000-0010-0000-0000-000008000000}" name="Fixed _x000a_Charges" dataDxfId="4" dataCellStyle="Normal 4"/>
    <tableColumn id="9" xr3:uid="{00000000-0010-0000-0000-000009000000}" name="Utilities" dataDxfId="3" dataCellStyle="Normal 4"/>
    <tableColumn id="10" xr3:uid="{00000000-0010-0000-0000-00000A000000}" name="Capital _x000a_Outlay" dataDxfId="2" dataCellStyle="Normal 4"/>
    <tableColumn id="11" xr3:uid="{00000000-0010-0000-0000-00000B000000}" name="Other" dataDxfId="1" dataCellStyle="Normal 4"/>
    <tableColumn id="12" xr3:uid="{00000000-0010-0000-0000-00000C000000}" name="Total" dataDxfId="0" dataCellStyle="Comma0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5"/>
  <sheetViews>
    <sheetView tabSelected="1" zoomScale="85" zoomScaleNormal="85" workbookViewId="0">
      <selection activeCell="A2" sqref="A2"/>
    </sheetView>
  </sheetViews>
  <sheetFormatPr defaultColWidth="8.85546875" defaultRowHeight="12.75" x14ac:dyDescent="0.2"/>
  <cols>
    <col min="1" max="1" width="5.140625" style="1" bestFit="1" customWidth="1"/>
    <col min="2" max="2" width="17" style="1" customWidth="1"/>
    <col min="3" max="3" width="14.5703125" style="1" bestFit="1" customWidth="1"/>
    <col min="4" max="6" width="13.140625" style="1" bestFit="1" customWidth="1"/>
    <col min="7" max="7" width="14.85546875" style="1" bestFit="1" customWidth="1"/>
    <col min="8" max="8" width="12" style="1" bestFit="1" customWidth="1"/>
    <col min="9" max="10" width="12.28515625" style="1" bestFit="1" customWidth="1"/>
    <col min="11" max="11" width="12" style="1" bestFit="1" customWidth="1"/>
    <col min="12" max="12" width="14.5703125" style="1" bestFit="1" customWidth="1"/>
    <col min="13" max="16384" width="8.85546875" style="1"/>
  </cols>
  <sheetData>
    <row r="1" spans="1:12" ht="69.599999999999994" customHeight="1" x14ac:dyDescent="0.2">
      <c r="A1" s="16" t="s">
        <v>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30" customHeight="1" x14ac:dyDescent="0.2">
      <c r="A2" s="2" t="s">
        <v>0</v>
      </c>
      <c r="B2" s="3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53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</row>
    <row r="3" spans="1:12" x14ac:dyDescent="0.2">
      <c r="A3" s="13">
        <v>503</v>
      </c>
      <c r="B3" s="7" t="s">
        <v>13</v>
      </c>
      <c r="C3" s="9">
        <v>18509667</v>
      </c>
      <c r="D3" s="9">
        <v>4718401</v>
      </c>
      <c r="E3" s="9">
        <v>1909095</v>
      </c>
      <c r="F3" s="9">
        <v>1861408</v>
      </c>
      <c r="G3" s="9">
        <v>185826</v>
      </c>
      <c r="H3" s="9">
        <v>278531</v>
      </c>
      <c r="I3" s="9">
        <v>1068739</v>
      </c>
      <c r="J3" s="9">
        <v>902841</v>
      </c>
      <c r="K3" s="9">
        <v>3103322</v>
      </c>
      <c r="L3" s="14">
        <f>SUM(Table5[[#This Row],[Salaries]:[Other]])</f>
        <v>32537830</v>
      </c>
    </row>
    <row r="4" spans="1:12" x14ac:dyDescent="0.2">
      <c r="A4" s="13">
        <v>508</v>
      </c>
      <c r="B4" s="7" t="s">
        <v>18</v>
      </c>
      <c r="C4" s="9">
        <v>222435970</v>
      </c>
      <c r="D4" s="9">
        <v>-7458862</v>
      </c>
      <c r="E4" s="9">
        <v>10933235</v>
      </c>
      <c r="F4" s="9">
        <v>15915066</v>
      </c>
      <c r="G4" s="9">
        <v>929149</v>
      </c>
      <c r="H4" s="9">
        <v>1142099</v>
      </c>
      <c r="I4" s="9">
        <v>9960322</v>
      </c>
      <c r="J4" s="9">
        <v>0</v>
      </c>
      <c r="K4" s="9">
        <v>1855088</v>
      </c>
      <c r="L4" s="14">
        <f>SUM(Table5[[#This Row],[Salaries]:[Other]])</f>
        <v>255712067</v>
      </c>
    </row>
    <row r="5" spans="1:12" x14ac:dyDescent="0.2">
      <c r="A5" s="13">
        <v>507</v>
      </c>
      <c r="B5" s="7" t="s">
        <v>17</v>
      </c>
      <c r="C5" s="9">
        <v>12700669</v>
      </c>
      <c r="D5" s="9">
        <v>2611296</v>
      </c>
      <c r="E5" s="9">
        <v>1001696</v>
      </c>
      <c r="F5" s="9">
        <v>2356396</v>
      </c>
      <c r="G5" s="9">
        <v>363752</v>
      </c>
      <c r="H5" s="9">
        <v>318379</v>
      </c>
      <c r="I5" s="9">
        <v>1231282</v>
      </c>
      <c r="J5" s="9">
        <v>93641</v>
      </c>
      <c r="K5" s="9">
        <v>5670</v>
      </c>
      <c r="L5" s="14">
        <f>SUM(Table5[[#This Row],[Salaries]:[Other]])</f>
        <v>20682781</v>
      </c>
    </row>
    <row r="6" spans="1:12" x14ac:dyDescent="0.2">
      <c r="A6" s="13">
        <v>502</v>
      </c>
      <c r="B6" s="7" t="s">
        <v>12</v>
      </c>
      <c r="C6" s="9">
        <v>118094067</v>
      </c>
      <c r="D6" s="9">
        <v>17291661</v>
      </c>
      <c r="E6" s="9">
        <v>13827431</v>
      </c>
      <c r="F6" s="9">
        <v>9328759</v>
      </c>
      <c r="G6" s="9">
        <v>1888210</v>
      </c>
      <c r="H6" s="9">
        <v>3047824</v>
      </c>
      <c r="I6" s="9">
        <v>4918012</v>
      </c>
      <c r="J6" s="9">
        <v>4377221</v>
      </c>
      <c r="K6" s="9">
        <v>8186450</v>
      </c>
      <c r="L6" s="14">
        <f>SUM(Table5[[#This Row],[Salaries]:[Other]])</f>
        <v>180959635</v>
      </c>
    </row>
    <row r="7" spans="1:12" x14ac:dyDescent="0.2">
      <c r="A7" s="13">
        <v>509</v>
      </c>
      <c r="B7" s="7" t="s">
        <v>19</v>
      </c>
      <c r="C7" s="9">
        <v>55193249</v>
      </c>
      <c r="D7" s="9">
        <v>10658373</v>
      </c>
      <c r="E7" s="9">
        <v>5440881</v>
      </c>
      <c r="F7" s="9">
        <v>5591622</v>
      </c>
      <c r="G7" s="9">
        <v>878814</v>
      </c>
      <c r="H7" s="9">
        <v>626350</v>
      </c>
      <c r="I7" s="9">
        <v>2855689</v>
      </c>
      <c r="J7" s="9">
        <v>4421846</v>
      </c>
      <c r="K7" s="9">
        <v>447852</v>
      </c>
      <c r="L7" s="14">
        <f>SUM(Table5[[#This Row],[Salaries]:[Other]])</f>
        <v>86114676</v>
      </c>
    </row>
    <row r="8" spans="1:12" x14ac:dyDescent="0.2">
      <c r="A8" s="13">
        <v>512</v>
      </c>
      <c r="B8" s="7" t="s">
        <v>22</v>
      </c>
      <c r="C8" s="9">
        <v>77605749</v>
      </c>
      <c r="D8" s="9">
        <v>15487899</v>
      </c>
      <c r="E8" s="9">
        <v>8921890</v>
      </c>
      <c r="F8" s="9">
        <v>5805483</v>
      </c>
      <c r="G8" s="9">
        <v>1388122</v>
      </c>
      <c r="H8" s="9">
        <v>974821</v>
      </c>
      <c r="I8" s="9">
        <v>3308194</v>
      </c>
      <c r="J8" s="9">
        <v>1424882</v>
      </c>
      <c r="K8" s="9">
        <v>11680079</v>
      </c>
      <c r="L8" s="14">
        <f>SUM(Table5[[#This Row],[Salaries]:[Other]])</f>
        <v>126597119</v>
      </c>
    </row>
    <row r="9" spans="1:12" x14ac:dyDescent="0.2">
      <c r="A9" s="13">
        <v>540</v>
      </c>
      <c r="B9" s="7" t="s">
        <v>49</v>
      </c>
      <c r="C9" s="9">
        <v>22419652</v>
      </c>
      <c r="D9" s="9">
        <v>4032558</v>
      </c>
      <c r="E9" s="9">
        <v>3079342</v>
      </c>
      <c r="F9" s="9">
        <v>2084941</v>
      </c>
      <c r="G9" s="9">
        <v>477651</v>
      </c>
      <c r="H9" s="9">
        <v>380343</v>
      </c>
      <c r="I9" s="9">
        <v>927221</v>
      </c>
      <c r="J9" s="9">
        <v>175025</v>
      </c>
      <c r="K9" s="9">
        <v>4742900</v>
      </c>
      <c r="L9" s="14">
        <f>SUM(Table5[[#This Row],[Salaries]:[Other]])</f>
        <v>38319633</v>
      </c>
    </row>
    <row r="10" spans="1:12" x14ac:dyDescent="0.2">
      <c r="A10" s="13">
        <v>519</v>
      </c>
      <c r="B10" s="7" t="s">
        <v>29</v>
      </c>
      <c r="C10" s="9">
        <v>10279763</v>
      </c>
      <c r="D10" s="9">
        <v>2234586</v>
      </c>
      <c r="E10" s="9">
        <v>1325925</v>
      </c>
      <c r="F10" s="9">
        <v>755859</v>
      </c>
      <c r="G10" s="9">
        <v>233233</v>
      </c>
      <c r="H10" s="9">
        <v>26332</v>
      </c>
      <c r="I10" s="9">
        <v>666773</v>
      </c>
      <c r="J10" s="9">
        <v>36163</v>
      </c>
      <c r="K10" s="9">
        <v>405447</v>
      </c>
      <c r="L10" s="14">
        <f>SUM(Table5[[#This Row],[Salaries]:[Other]])</f>
        <v>15964081</v>
      </c>
    </row>
    <row r="11" spans="1:12" x14ac:dyDescent="0.2">
      <c r="A11" s="13">
        <v>514</v>
      </c>
      <c r="B11" s="7" t="s">
        <v>24</v>
      </c>
      <c r="C11" s="9">
        <v>35374436</v>
      </c>
      <c r="D11" s="9">
        <v>7220662</v>
      </c>
      <c r="E11" s="9">
        <v>2442065</v>
      </c>
      <c r="F11" s="9">
        <v>3728863</v>
      </c>
      <c r="G11" s="9">
        <v>424289</v>
      </c>
      <c r="H11" s="9">
        <v>1727946</v>
      </c>
      <c r="I11" s="9">
        <v>1947380</v>
      </c>
      <c r="J11" s="9">
        <v>4184578</v>
      </c>
      <c r="K11" s="9">
        <v>1839060</v>
      </c>
      <c r="L11" s="14">
        <f>SUM(Table5[[#This Row],[Salaries]:[Other]])</f>
        <v>58889279</v>
      </c>
    </row>
    <row r="12" spans="1:12" x14ac:dyDescent="0.2">
      <c r="A12" s="13">
        <v>529</v>
      </c>
      <c r="B12" s="7" t="s">
        <v>39</v>
      </c>
      <c r="C12" s="9">
        <v>17799133</v>
      </c>
      <c r="D12" s="9">
        <v>3011277</v>
      </c>
      <c r="E12" s="9">
        <v>2862627</v>
      </c>
      <c r="F12" s="9">
        <v>2135148</v>
      </c>
      <c r="G12" s="9">
        <v>276414</v>
      </c>
      <c r="H12" s="9">
        <v>39680</v>
      </c>
      <c r="I12" s="9">
        <v>1467523</v>
      </c>
      <c r="J12" s="9">
        <v>453621</v>
      </c>
      <c r="K12" s="9">
        <v>5922247</v>
      </c>
      <c r="L12" s="14">
        <f>SUM(Table5[[#This Row],[Salaries]:[Other]])</f>
        <v>33967670</v>
      </c>
    </row>
    <row r="13" spans="1:12" x14ac:dyDescent="0.2">
      <c r="A13" s="13">
        <v>513</v>
      </c>
      <c r="B13" s="7" t="s">
        <v>23</v>
      </c>
      <c r="C13" s="9">
        <v>14614481</v>
      </c>
      <c r="D13" s="9">
        <v>3299558</v>
      </c>
      <c r="E13" s="9">
        <v>1242141</v>
      </c>
      <c r="F13" s="9">
        <v>1587017</v>
      </c>
      <c r="G13" s="9">
        <v>160224</v>
      </c>
      <c r="H13" s="9">
        <v>957230</v>
      </c>
      <c r="I13" s="9">
        <v>658462</v>
      </c>
      <c r="J13" s="9">
        <v>1538499</v>
      </c>
      <c r="K13" s="9">
        <v>1180381</v>
      </c>
      <c r="L13" s="14">
        <f>SUM(Table5[[#This Row],[Salaries]:[Other]])</f>
        <v>25237993</v>
      </c>
    </row>
    <row r="14" spans="1:12" x14ac:dyDescent="0.2">
      <c r="A14" s="13">
        <v>525</v>
      </c>
      <c r="B14" s="7" t="s">
        <v>35</v>
      </c>
      <c r="C14" s="9">
        <v>64680420</v>
      </c>
      <c r="D14" s="9">
        <v>15202406</v>
      </c>
      <c r="E14" s="9">
        <v>2442981</v>
      </c>
      <c r="F14" s="9">
        <v>4604426</v>
      </c>
      <c r="G14" s="9">
        <v>742457</v>
      </c>
      <c r="H14" s="9">
        <v>307348</v>
      </c>
      <c r="I14" s="9">
        <v>2553152</v>
      </c>
      <c r="J14" s="9">
        <v>346849</v>
      </c>
      <c r="K14" s="9">
        <v>6371552</v>
      </c>
      <c r="L14" s="14">
        <f>SUM(Table5[[#This Row],[Salaries]:[Other]])</f>
        <v>97251591</v>
      </c>
    </row>
    <row r="15" spans="1:12" x14ac:dyDescent="0.2">
      <c r="A15" s="13">
        <v>520</v>
      </c>
      <c r="B15" s="7" t="s">
        <v>30</v>
      </c>
      <c r="C15" s="9">
        <v>13199974</v>
      </c>
      <c r="D15" s="9">
        <v>2065072</v>
      </c>
      <c r="E15" s="9">
        <v>2065045</v>
      </c>
      <c r="F15" s="9">
        <v>1830032</v>
      </c>
      <c r="G15" s="9">
        <v>235175</v>
      </c>
      <c r="H15" s="9">
        <v>5448170</v>
      </c>
      <c r="I15" s="9">
        <v>981545</v>
      </c>
      <c r="J15" s="9">
        <v>846150</v>
      </c>
      <c r="K15" s="9">
        <v>2788063</v>
      </c>
      <c r="L15" s="14">
        <f>SUM(Table5[[#This Row],[Salaries]:[Other]])</f>
        <v>29459226</v>
      </c>
    </row>
    <row r="16" spans="1:12" x14ac:dyDescent="0.2">
      <c r="A16" s="13">
        <v>501</v>
      </c>
      <c r="B16" s="7" t="s">
        <v>11</v>
      </c>
      <c r="C16" s="9">
        <v>13874269</v>
      </c>
      <c r="D16" s="9">
        <v>3072026</v>
      </c>
      <c r="E16" s="9">
        <v>2098925</v>
      </c>
      <c r="F16" s="9">
        <v>1231827</v>
      </c>
      <c r="G16" s="9">
        <v>250490</v>
      </c>
      <c r="H16" s="9">
        <v>63513</v>
      </c>
      <c r="I16" s="9">
        <v>1209933</v>
      </c>
      <c r="J16" s="9">
        <v>706596</v>
      </c>
      <c r="K16" s="9">
        <v>5736885</v>
      </c>
      <c r="L16" s="14">
        <f>SUM(Table5[[#This Row],[Salaries]:[Other]])</f>
        <v>28244464</v>
      </c>
    </row>
    <row r="17" spans="1:12" x14ac:dyDescent="0.2">
      <c r="A17" s="13">
        <v>523</v>
      </c>
      <c r="B17" s="7" t="s">
        <v>33</v>
      </c>
      <c r="C17" s="9">
        <v>14148529</v>
      </c>
      <c r="D17" s="9">
        <v>2846824</v>
      </c>
      <c r="E17" s="9">
        <v>1855402</v>
      </c>
      <c r="F17" s="9">
        <v>1074162</v>
      </c>
      <c r="G17" s="9">
        <v>212774</v>
      </c>
      <c r="H17" s="9">
        <v>92122</v>
      </c>
      <c r="I17" s="9">
        <v>817554</v>
      </c>
      <c r="J17" s="9">
        <v>0</v>
      </c>
      <c r="K17" s="9">
        <v>426735</v>
      </c>
      <c r="L17" s="14">
        <f>SUM(Table5[[#This Row],[Salaries]:[Other]])</f>
        <v>21474102</v>
      </c>
    </row>
    <row r="18" spans="1:12" x14ac:dyDescent="0.2">
      <c r="A18" s="13">
        <v>532</v>
      </c>
      <c r="B18" s="7" t="s">
        <v>42</v>
      </c>
      <c r="C18" s="9">
        <v>79731412.330000058</v>
      </c>
      <c r="D18" s="9">
        <v>15098147.219999995</v>
      </c>
      <c r="E18" s="9">
        <v>6680613.0900000017</v>
      </c>
      <c r="F18" s="9">
        <v>3548490.4999999991</v>
      </c>
      <c r="G18" s="9">
        <v>829591.20000000007</v>
      </c>
      <c r="H18" s="9">
        <v>2372240.44</v>
      </c>
      <c r="I18" s="9">
        <v>2932896.75</v>
      </c>
      <c r="J18" s="9">
        <v>0</v>
      </c>
      <c r="K18" s="9">
        <v>4583112.5799999218</v>
      </c>
      <c r="L18" s="14">
        <f>SUM(Table5[[#This Row],[Salaries]:[Other]])</f>
        <v>115776504.10999998</v>
      </c>
    </row>
    <row r="19" spans="1:12" x14ac:dyDescent="0.2">
      <c r="A19" s="13">
        <v>517</v>
      </c>
      <c r="B19" s="7" t="s">
        <v>27</v>
      </c>
      <c r="C19" s="9">
        <v>19576107</v>
      </c>
      <c r="D19" s="9">
        <v>4529707</v>
      </c>
      <c r="E19" s="9">
        <v>2631793</v>
      </c>
      <c r="F19" s="9">
        <v>2875849</v>
      </c>
      <c r="G19" s="9">
        <v>403238</v>
      </c>
      <c r="H19" s="9">
        <v>298132</v>
      </c>
      <c r="I19" s="9">
        <v>1413446</v>
      </c>
      <c r="J19" s="9">
        <v>1378989</v>
      </c>
      <c r="K19" s="9">
        <v>4849635</v>
      </c>
      <c r="L19" s="14">
        <f>SUM(Table5[[#This Row],[Salaries]:[Other]])</f>
        <v>37956896</v>
      </c>
    </row>
    <row r="20" spans="1:12" x14ac:dyDescent="0.2">
      <c r="A20" s="13">
        <v>536</v>
      </c>
      <c r="B20" s="7" t="s">
        <v>46</v>
      </c>
      <c r="C20" s="9">
        <v>18756604</v>
      </c>
      <c r="D20" s="9">
        <v>2199739</v>
      </c>
      <c r="E20" s="9">
        <v>3235896</v>
      </c>
      <c r="F20" s="9">
        <v>2538700</v>
      </c>
      <c r="G20" s="9">
        <v>255309</v>
      </c>
      <c r="H20" s="9">
        <v>564924</v>
      </c>
      <c r="I20" s="9">
        <v>1691277</v>
      </c>
      <c r="J20" s="9">
        <v>451360</v>
      </c>
      <c r="K20" s="9">
        <v>665627</v>
      </c>
      <c r="L20" s="14">
        <f>SUM(Table5[[#This Row],[Salaries]:[Other]])</f>
        <v>30359436</v>
      </c>
    </row>
    <row r="21" spans="1:12" x14ac:dyDescent="0.2">
      <c r="A21" s="13">
        <v>526</v>
      </c>
      <c r="B21" s="7" t="s">
        <v>36</v>
      </c>
      <c r="C21" s="9">
        <v>31745473</v>
      </c>
      <c r="D21" s="9">
        <v>5484298</v>
      </c>
      <c r="E21" s="9">
        <v>1826302</v>
      </c>
      <c r="F21" s="9">
        <v>2209513</v>
      </c>
      <c r="G21" s="9">
        <v>526063</v>
      </c>
      <c r="H21" s="9">
        <v>1158140</v>
      </c>
      <c r="I21" s="9">
        <v>1597754</v>
      </c>
      <c r="J21" s="9">
        <v>1206315</v>
      </c>
      <c r="K21" s="9">
        <v>1635698</v>
      </c>
      <c r="L21" s="14">
        <f>SUM(Table5[[#This Row],[Salaries]:[Other]])</f>
        <v>47389556</v>
      </c>
    </row>
    <row r="22" spans="1:12" x14ac:dyDescent="0.2">
      <c r="A22" s="13">
        <v>530</v>
      </c>
      <c r="B22" s="7" t="s">
        <v>40</v>
      </c>
      <c r="C22" s="9">
        <v>17627581</v>
      </c>
      <c r="D22" s="9">
        <v>2865846</v>
      </c>
      <c r="E22" s="9">
        <v>1473781</v>
      </c>
      <c r="F22" s="9">
        <v>1377277</v>
      </c>
      <c r="G22" s="9">
        <v>334322</v>
      </c>
      <c r="H22" s="9">
        <v>392679</v>
      </c>
      <c r="I22" s="9">
        <v>1011930</v>
      </c>
      <c r="J22" s="9">
        <v>545355</v>
      </c>
      <c r="K22" s="9">
        <v>2902289</v>
      </c>
      <c r="L22" s="14">
        <f>SUM(Table5[[#This Row],[Salaries]:[Other]])</f>
        <v>28531060</v>
      </c>
    </row>
    <row r="23" spans="1:12" x14ac:dyDescent="0.2">
      <c r="A23" s="13">
        <v>528</v>
      </c>
      <c r="B23" s="7" t="s">
        <v>38</v>
      </c>
      <c r="C23" s="9">
        <v>30410362</v>
      </c>
      <c r="D23" s="9">
        <v>5101929</v>
      </c>
      <c r="E23" s="9">
        <v>5063528</v>
      </c>
      <c r="F23" s="9">
        <v>3562662</v>
      </c>
      <c r="G23" s="9">
        <v>383038</v>
      </c>
      <c r="H23" s="9">
        <v>3053971</v>
      </c>
      <c r="I23" s="9">
        <v>1033096</v>
      </c>
      <c r="J23" s="9">
        <v>383966</v>
      </c>
      <c r="K23" s="9">
        <v>2222205</v>
      </c>
      <c r="L23" s="14">
        <f>SUM(Table5[[#This Row],[Salaries]:[Other]])</f>
        <v>51214757</v>
      </c>
    </row>
    <row r="24" spans="1:12" x14ac:dyDescent="0.2">
      <c r="A24" s="13">
        <v>524</v>
      </c>
      <c r="B24" s="7" t="s">
        <v>34</v>
      </c>
      <c r="C24" s="9">
        <v>56965460</v>
      </c>
      <c r="D24" s="9">
        <v>13788596</v>
      </c>
      <c r="E24" s="9">
        <v>6090175</v>
      </c>
      <c r="F24" s="9">
        <v>2928866</v>
      </c>
      <c r="G24" s="9">
        <v>510207</v>
      </c>
      <c r="H24" s="9">
        <v>29690</v>
      </c>
      <c r="I24" s="9">
        <v>2427020</v>
      </c>
      <c r="J24" s="9">
        <v>549977</v>
      </c>
      <c r="K24" s="9">
        <v>6685998</v>
      </c>
      <c r="L24" s="14">
        <f>SUM(Table5[[#This Row],[Salaries]:[Other]])</f>
        <v>89975989</v>
      </c>
    </row>
    <row r="25" spans="1:12" x14ac:dyDescent="0.2">
      <c r="A25" s="13">
        <v>527</v>
      </c>
      <c r="B25" s="7" t="s">
        <v>37</v>
      </c>
      <c r="C25" s="9">
        <v>17360902</v>
      </c>
      <c r="D25" s="9">
        <v>2351492</v>
      </c>
      <c r="E25" s="9">
        <v>3426808</v>
      </c>
      <c r="F25" s="9">
        <v>1556597</v>
      </c>
      <c r="G25" s="9">
        <v>594679</v>
      </c>
      <c r="H25" s="9">
        <v>133363</v>
      </c>
      <c r="I25" s="9">
        <v>830248</v>
      </c>
      <c r="J25" s="9">
        <v>371459</v>
      </c>
      <c r="K25" s="9">
        <v>2791118</v>
      </c>
      <c r="L25" s="14">
        <f>SUM(Table5[[#This Row],[Salaries]:[Other]])</f>
        <v>29416666</v>
      </c>
    </row>
    <row r="26" spans="1:12" x14ac:dyDescent="0.2">
      <c r="A26" s="13">
        <v>535</v>
      </c>
      <c r="B26" s="7" t="s">
        <v>45</v>
      </c>
      <c r="C26" s="9">
        <v>54030643</v>
      </c>
      <c r="D26" s="9">
        <v>8130922</v>
      </c>
      <c r="E26" s="9">
        <v>4101286</v>
      </c>
      <c r="F26" s="9">
        <v>6006660</v>
      </c>
      <c r="G26" s="9">
        <v>423684</v>
      </c>
      <c r="H26" s="9">
        <v>271430</v>
      </c>
      <c r="I26" s="9">
        <v>1730610</v>
      </c>
      <c r="J26" s="9">
        <v>233466</v>
      </c>
      <c r="K26" s="9">
        <v>162679</v>
      </c>
      <c r="L26" s="14">
        <f>SUM(Table5[[#This Row],[Salaries]:[Other]])</f>
        <v>75091380</v>
      </c>
    </row>
    <row r="27" spans="1:12" x14ac:dyDescent="0.2">
      <c r="A27" s="13">
        <v>505</v>
      </c>
      <c r="B27" s="7" t="s">
        <v>15</v>
      </c>
      <c r="C27" s="9">
        <v>36824273</v>
      </c>
      <c r="D27" s="9">
        <v>8877441</v>
      </c>
      <c r="E27" s="9">
        <v>5236192</v>
      </c>
      <c r="F27" s="9">
        <v>2419776</v>
      </c>
      <c r="G27" s="9">
        <v>483281</v>
      </c>
      <c r="H27" s="9">
        <v>111500</v>
      </c>
      <c r="I27" s="9">
        <v>1635933</v>
      </c>
      <c r="J27" s="9">
        <v>1246380</v>
      </c>
      <c r="K27" s="9">
        <v>2067070</v>
      </c>
      <c r="L27" s="14">
        <f>SUM(Table5[[#This Row],[Salaries]:[Other]])</f>
        <v>58901846</v>
      </c>
    </row>
    <row r="28" spans="1:12" x14ac:dyDescent="0.2">
      <c r="A28" s="13">
        <v>515</v>
      </c>
      <c r="B28" s="7" t="s">
        <v>25</v>
      </c>
      <c r="C28" s="9">
        <v>20353640</v>
      </c>
      <c r="D28" s="9">
        <v>3090968</v>
      </c>
      <c r="E28" s="9">
        <v>3507565</v>
      </c>
      <c r="F28" s="9">
        <v>1513947</v>
      </c>
      <c r="G28" s="9">
        <v>363323</v>
      </c>
      <c r="H28" s="9">
        <v>654467</v>
      </c>
      <c r="I28" s="9">
        <v>828481</v>
      </c>
      <c r="J28" s="9">
        <v>101943</v>
      </c>
      <c r="K28" s="9">
        <v>1045638</v>
      </c>
      <c r="L28" s="14">
        <f>SUM(Table5[[#This Row],[Salaries]:[Other]])</f>
        <v>31459972</v>
      </c>
    </row>
    <row r="29" spans="1:12" x14ac:dyDescent="0.2">
      <c r="A29" s="13">
        <v>521</v>
      </c>
      <c r="B29" s="7" t="s">
        <v>31</v>
      </c>
      <c r="C29" s="9">
        <v>9548682.2699999996</v>
      </c>
      <c r="D29" s="9">
        <v>2069049.7999999998</v>
      </c>
      <c r="E29" s="9">
        <v>1162764.69</v>
      </c>
      <c r="F29" s="9">
        <v>1100079.05</v>
      </c>
      <c r="G29" s="9">
        <v>200821.43</v>
      </c>
      <c r="H29" s="9">
        <v>28592.559999999998</v>
      </c>
      <c r="I29" s="9">
        <v>923344.66</v>
      </c>
      <c r="J29" s="9">
        <v>115848.75</v>
      </c>
      <c r="K29" s="9">
        <v>2876855.15</v>
      </c>
      <c r="L29" s="14">
        <f>SUM(Table5[[#This Row],[Salaries]:[Other]])</f>
        <v>18026038.359999999</v>
      </c>
    </row>
    <row r="30" spans="1:12" x14ac:dyDescent="0.2">
      <c r="A30" s="13">
        <v>537</v>
      </c>
      <c r="B30" s="7" t="s">
        <v>47</v>
      </c>
      <c r="C30" s="9">
        <v>10581819.489999996</v>
      </c>
      <c r="D30" s="9">
        <v>1611169.3599999999</v>
      </c>
      <c r="E30" s="9">
        <v>1679019.44</v>
      </c>
      <c r="F30" s="9">
        <v>848937.19</v>
      </c>
      <c r="G30" s="9">
        <v>232009.28999999995</v>
      </c>
      <c r="H30" s="9">
        <v>39224.310000000005</v>
      </c>
      <c r="I30" s="9">
        <v>615234.45000000019</v>
      </c>
      <c r="J30" s="9">
        <v>63165.159999999996</v>
      </c>
      <c r="K30" s="9">
        <v>77072.76999999999</v>
      </c>
      <c r="L30" s="14">
        <f>SUM(Table5[[#This Row],[Salaries]:[Other]])</f>
        <v>15747651.459999993</v>
      </c>
    </row>
    <row r="31" spans="1:12" x14ac:dyDescent="0.2">
      <c r="A31" s="13">
        <v>511</v>
      </c>
      <c r="B31" s="7" t="s">
        <v>21</v>
      </c>
      <c r="C31" s="9">
        <v>28324392</v>
      </c>
      <c r="D31" s="9">
        <v>5501617</v>
      </c>
      <c r="E31" s="9">
        <v>4129564</v>
      </c>
      <c r="F31" s="9">
        <v>2542540</v>
      </c>
      <c r="G31" s="9">
        <v>332857</v>
      </c>
      <c r="H31" s="9">
        <v>702588</v>
      </c>
      <c r="I31" s="9">
        <v>1934494</v>
      </c>
      <c r="J31" s="9">
        <v>163563</v>
      </c>
      <c r="K31" s="9">
        <v>700033</v>
      </c>
      <c r="L31" s="14">
        <f>SUM(Table5[[#This Row],[Salaries]:[Other]])</f>
        <v>44331648</v>
      </c>
    </row>
    <row r="32" spans="1:12" x14ac:dyDescent="0.2">
      <c r="A32" s="13">
        <v>518</v>
      </c>
      <c r="B32" s="7" t="s">
        <v>28</v>
      </c>
      <c r="C32" s="9">
        <v>8258697</v>
      </c>
      <c r="D32" s="9">
        <v>1432203</v>
      </c>
      <c r="E32" s="9">
        <v>659367</v>
      </c>
      <c r="F32" s="9">
        <v>988754</v>
      </c>
      <c r="G32" s="9">
        <v>154377</v>
      </c>
      <c r="H32" s="9">
        <v>8123</v>
      </c>
      <c r="I32" s="9">
        <v>571023</v>
      </c>
      <c r="J32" s="9">
        <v>328949</v>
      </c>
      <c r="K32" s="9">
        <v>1346685</v>
      </c>
      <c r="L32" s="14">
        <f>SUM(Table5[[#This Row],[Salaries]:[Other]])</f>
        <v>13748178</v>
      </c>
    </row>
    <row r="33" spans="1:12" x14ac:dyDescent="0.2">
      <c r="A33" s="13">
        <v>506</v>
      </c>
      <c r="B33" s="7" t="s">
        <v>16</v>
      </c>
      <c r="C33" s="9">
        <v>9561488</v>
      </c>
      <c r="D33" s="9">
        <v>1931461</v>
      </c>
      <c r="E33" s="9">
        <v>1279616</v>
      </c>
      <c r="F33" s="9">
        <v>721292</v>
      </c>
      <c r="G33" s="9">
        <v>363101</v>
      </c>
      <c r="H33" s="9">
        <v>160417</v>
      </c>
      <c r="I33" s="9">
        <v>421237</v>
      </c>
      <c r="J33" s="9">
        <v>0</v>
      </c>
      <c r="K33" s="9">
        <v>852682</v>
      </c>
      <c r="L33" s="14">
        <f>SUM(Table5[[#This Row],[Salaries]:[Other]])</f>
        <v>15291294</v>
      </c>
    </row>
    <row r="34" spans="1:12" x14ac:dyDescent="0.2">
      <c r="A34" s="13">
        <v>531</v>
      </c>
      <c r="B34" s="7" t="s">
        <v>41</v>
      </c>
      <c r="C34" s="9">
        <v>6625454</v>
      </c>
      <c r="D34" s="9">
        <v>741512</v>
      </c>
      <c r="E34" s="9">
        <v>1083699</v>
      </c>
      <c r="F34" s="9">
        <v>733235</v>
      </c>
      <c r="G34" s="9">
        <v>149963</v>
      </c>
      <c r="H34" s="9">
        <v>215985</v>
      </c>
      <c r="I34" s="9">
        <v>632071</v>
      </c>
      <c r="J34" s="9">
        <v>99742</v>
      </c>
      <c r="K34" s="9">
        <v>2187267</v>
      </c>
      <c r="L34" s="14">
        <f>SUM(Table5[[#This Row],[Salaries]:[Other]])</f>
        <v>12468928</v>
      </c>
    </row>
    <row r="35" spans="1:12" x14ac:dyDescent="0.2">
      <c r="A35" s="13">
        <v>510</v>
      </c>
      <c r="B35" s="7" t="s">
        <v>20</v>
      </c>
      <c r="C35" s="9">
        <v>17543847</v>
      </c>
      <c r="D35" s="9">
        <v>4636594</v>
      </c>
      <c r="E35" s="9">
        <v>2706881</v>
      </c>
      <c r="F35" s="9">
        <v>1277284</v>
      </c>
      <c r="G35" s="9">
        <v>69829</v>
      </c>
      <c r="H35" s="9">
        <v>235986</v>
      </c>
      <c r="I35" s="9">
        <v>1268885</v>
      </c>
      <c r="J35" s="9">
        <v>111456</v>
      </c>
      <c r="K35" s="9">
        <v>4805546</v>
      </c>
      <c r="L35" s="14">
        <f>SUM(Table5[[#This Row],[Salaries]:[Other]])</f>
        <v>32656308</v>
      </c>
    </row>
    <row r="36" spans="1:12" x14ac:dyDescent="0.2">
      <c r="A36" s="13">
        <v>533</v>
      </c>
      <c r="B36" s="7" t="s">
        <v>43</v>
      </c>
      <c r="C36" s="9">
        <v>5707590</v>
      </c>
      <c r="D36" s="9">
        <v>1029009</v>
      </c>
      <c r="E36" s="9">
        <v>1797416</v>
      </c>
      <c r="F36" s="9">
        <v>825856</v>
      </c>
      <c r="G36" s="9">
        <v>172052</v>
      </c>
      <c r="H36" s="9">
        <v>67710</v>
      </c>
      <c r="I36" s="9">
        <v>573204</v>
      </c>
      <c r="J36" s="9">
        <v>958011</v>
      </c>
      <c r="K36" s="9">
        <v>1795425</v>
      </c>
      <c r="L36" s="14">
        <f>SUM(Table5[[#This Row],[Salaries]:[Other]])</f>
        <v>12926273</v>
      </c>
    </row>
    <row r="37" spans="1:12" x14ac:dyDescent="0.2">
      <c r="A37" s="13">
        <v>522</v>
      </c>
      <c r="B37" s="7" t="s">
        <v>32</v>
      </c>
      <c r="C37" s="9">
        <v>36544343</v>
      </c>
      <c r="D37" s="9">
        <v>6173916</v>
      </c>
      <c r="E37" s="9">
        <v>4467428</v>
      </c>
      <c r="F37" s="9">
        <v>3575156</v>
      </c>
      <c r="G37" s="9">
        <v>329236</v>
      </c>
      <c r="H37" s="9">
        <v>273003</v>
      </c>
      <c r="I37" s="9">
        <v>1877840</v>
      </c>
      <c r="J37" s="9">
        <v>2284320</v>
      </c>
      <c r="K37" s="9">
        <v>5244425</v>
      </c>
      <c r="L37" s="14">
        <f>SUM(Table5[[#This Row],[Salaries]:[Other]])</f>
        <v>60769667</v>
      </c>
    </row>
    <row r="38" spans="1:12" x14ac:dyDescent="0.2">
      <c r="A38" s="13">
        <v>534</v>
      </c>
      <c r="B38" s="7" t="s">
        <v>44</v>
      </c>
      <c r="C38" s="9">
        <v>5974521</v>
      </c>
      <c r="D38" s="9">
        <v>1554713</v>
      </c>
      <c r="E38" s="9">
        <v>526906</v>
      </c>
      <c r="F38" s="9">
        <v>913989</v>
      </c>
      <c r="G38" s="9">
        <v>171000</v>
      </c>
      <c r="H38" s="9">
        <v>18204</v>
      </c>
      <c r="I38" s="9">
        <v>470370</v>
      </c>
      <c r="J38" s="9">
        <v>708575</v>
      </c>
      <c r="K38" s="9">
        <v>509374</v>
      </c>
      <c r="L38" s="14">
        <f>SUM(Table5[[#This Row],[Salaries]:[Other]])</f>
        <v>10847652</v>
      </c>
    </row>
    <row r="39" spans="1:12" x14ac:dyDescent="0.2">
      <c r="A39" s="13">
        <v>504</v>
      </c>
      <c r="B39" s="7" t="s">
        <v>14</v>
      </c>
      <c r="C39" s="9">
        <v>36514754.269999988</v>
      </c>
      <c r="D39" s="9">
        <v>5943502.9800000014</v>
      </c>
      <c r="E39" s="9">
        <v>4084909.33</v>
      </c>
      <c r="F39" s="9">
        <v>3270802.8900000006</v>
      </c>
      <c r="G39" s="9">
        <v>308867.41000000003</v>
      </c>
      <c r="H39" s="9">
        <v>112616.03</v>
      </c>
      <c r="I39" s="9">
        <v>1831733.5299999998</v>
      </c>
      <c r="J39" s="9">
        <v>1825983.34</v>
      </c>
      <c r="K39" s="9">
        <v>6647510.0099999998</v>
      </c>
      <c r="L39" s="14">
        <f>SUM(Table5[[#This Row],[Salaries]:[Other]])</f>
        <v>60540679.789999992</v>
      </c>
    </row>
    <row r="40" spans="1:12" x14ac:dyDescent="0.2">
      <c r="A40" s="13">
        <v>516</v>
      </c>
      <c r="B40" s="7" t="s">
        <v>26</v>
      </c>
      <c r="C40" s="9">
        <v>42179020</v>
      </c>
      <c r="D40" s="9">
        <v>7651054</v>
      </c>
      <c r="E40" s="9">
        <v>7232536</v>
      </c>
      <c r="F40" s="9">
        <v>6342961</v>
      </c>
      <c r="G40" s="9">
        <v>845591</v>
      </c>
      <c r="H40" s="9">
        <v>1172397</v>
      </c>
      <c r="I40" s="9">
        <v>2580698</v>
      </c>
      <c r="J40" s="9">
        <v>1225746</v>
      </c>
      <c r="K40" s="9">
        <v>2962888</v>
      </c>
      <c r="L40" s="14">
        <f>SUM(Table5[[#This Row],[Salaries]:[Other]])</f>
        <v>72192891</v>
      </c>
    </row>
    <row r="41" spans="1:12" x14ac:dyDescent="0.2">
      <c r="A41" s="13">
        <v>539</v>
      </c>
      <c r="B41" s="7" t="s">
        <v>48</v>
      </c>
      <c r="C41" s="9">
        <v>8764592</v>
      </c>
      <c r="D41" s="9">
        <v>2257701</v>
      </c>
      <c r="E41" s="9">
        <v>1334277</v>
      </c>
      <c r="F41" s="9">
        <v>542546</v>
      </c>
      <c r="G41" s="9">
        <v>200136</v>
      </c>
      <c r="H41" s="9">
        <v>36211</v>
      </c>
      <c r="I41" s="9">
        <v>680481</v>
      </c>
      <c r="J41" s="9">
        <v>1044291</v>
      </c>
      <c r="K41" s="9">
        <v>1563308</v>
      </c>
      <c r="L41" s="14">
        <f>SUM(Table5[[#This Row],[Salaries]:[Other]])</f>
        <v>16423543</v>
      </c>
    </row>
    <row r="42" spans="1:12" ht="22.15" customHeight="1" x14ac:dyDescent="0.2">
      <c r="A42" s="12" t="s">
        <v>52</v>
      </c>
      <c r="B42" s="6" t="s">
        <v>52</v>
      </c>
      <c r="C42" s="9"/>
      <c r="D42" s="9"/>
      <c r="E42" s="9"/>
      <c r="F42" s="9"/>
      <c r="G42" s="9"/>
      <c r="H42" s="9"/>
      <c r="I42" s="9"/>
      <c r="J42" s="9"/>
      <c r="K42" s="9"/>
      <c r="L42" s="14"/>
    </row>
    <row r="43" spans="1:12" x14ac:dyDescent="0.2">
      <c r="A43" s="5" t="s">
        <v>52</v>
      </c>
      <c r="B43" s="6" t="s">
        <v>50</v>
      </c>
      <c r="C43" s="8">
        <f t="shared" ref="C43:K43" si="0">SUM(C3:C41)</f>
        <v>1320441685.3599999</v>
      </c>
      <c r="D43" s="8">
        <f t="shared" si="0"/>
        <v>200346324.36000001</v>
      </c>
      <c r="E43" s="8">
        <f t="shared" si="0"/>
        <v>136867003.55000001</v>
      </c>
      <c r="F43" s="8">
        <f t="shared" si="0"/>
        <v>114112778.63</v>
      </c>
      <c r="G43" s="8">
        <f t="shared" si="0"/>
        <v>17283155.329999998</v>
      </c>
      <c r="H43" s="8">
        <f t="shared" si="0"/>
        <v>27542281.34</v>
      </c>
      <c r="I43" s="8">
        <f t="shared" si="0"/>
        <v>66085088.390000001</v>
      </c>
      <c r="J43" s="8">
        <f t="shared" si="0"/>
        <v>34906772.25</v>
      </c>
      <c r="K43" s="8">
        <f t="shared" si="0"/>
        <v>115871871.50999993</v>
      </c>
      <c r="L43" s="15">
        <f>SUM(C43:K43)</f>
        <v>2033456960.7199996</v>
      </c>
    </row>
    <row r="44" spans="1:12" x14ac:dyDescent="0.2">
      <c r="A44" s="19" t="s">
        <v>51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1"/>
    </row>
    <row r="45" spans="1: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</sheetData>
  <mergeCells count="2">
    <mergeCell ref="A1:L1"/>
    <mergeCell ref="A44:L44"/>
  </mergeCells>
  <phoneticPr fontId="6" type="noConversion"/>
  <printOptions horizontalCentered="1"/>
  <pageMargins left="0.5" right="0.5" top="0.75" bottom="0.5" header="0.25" footer="0.25"/>
  <pageSetup scale="7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Farris, Caroline</cp:lastModifiedBy>
  <dcterms:created xsi:type="dcterms:W3CDTF">2018-11-20T17:33:10Z</dcterms:created>
  <dcterms:modified xsi:type="dcterms:W3CDTF">2026-06-01T21:07:04Z</dcterms:modified>
</cp:coreProperties>
</file>