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2F28D4FF-251F-4211-B06D-66FFD1B707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V-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42" i="1" l="1"/>
  <c r="D42" i="1"/>
  <c r="E42" i="1"/>
</calcChain>
</file>

<file path=xl/sharedStrings.xml><?xml version="1.0" encoding="utf-8"?>
<sst xmlns="http://schemas.openxmlformats.org/spreadsheetml/2006/main" count="49" uniqueCount="49">
  <si>
    <t>Illinois Community College Board
Table IV-8
PER CAPITA COSTS, CHARGEBACK RATES, AND STUDENT TUITION AND 
FEE RATES AT ILLINOIS PUBLIC COMMUNITY COLLEGE DISTRICTS</t>
  </si>
  <si>
    <t>Dist. 
No.</t>
  </si>
  <si>
    <t>District</t>
  </si>
  <si>
    <t>N/A</t>
  </si>
  <si>
    <t>AVERAGES</t>
  </si>
  <si>
    <t>SOURCES OF DATA:  hours and costs from college audits certified by the President and CFO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</si>
  <si>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</si>
  <si>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</si>
  <si>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</si>
  <si>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</si>
  <si>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</si>
  <si>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</si>
  <si>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</si>
  <si>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</si>
  <si>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</si>
  <si>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</si>
  <si>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</si>
  <si>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</si>
  <si>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</si>
  <si>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</si>
  <si>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</si>
  <si>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</si>
  <si>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</si>
  <si>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</si>
  <si>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</si>
  <si>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</si>
  <si>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</si>
  <si>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</si>
  <si>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</si>
  <si>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</si>
  <si>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</si>
  <si>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</si>
  <si>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</si>
  <si>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</si>
  <si>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</si>
  <si>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</si>
  <si>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</si>
  <si>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</si>
  <si>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</si>
  <si>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</si>
  <si>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</si>
  <si>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</si>
  <si>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</si>
  <si>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</si>
  <si>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</si>
  <si>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 xml:space="preserve">FY 2022
Per Capita 
Costs </t>
  </si>
  <si>
    <t>FY 2022 
Chargeback
Rates</t>
  </si>
  <si>
    <t>FY 2022
Student Tuition 
&amp; Fee Rates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</si>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</sst>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7" fontId="1" fillId="3" borderId="0" applyFont="0" applyFill="0" applyBorder="0" applyAlignment="0" applyProtection="0"/>
    <xf numFmtId="0" fontId="1" fillId="0" borderId="0">
      <alignment vertical="top"/>
    </xf>
    <xf numFmtId="44" fontId="8" fillId="0" borderId="0" applyFont="0" applyFill="0" applyBorder="0" applyAlignment="0" applyProtection="0"/>
  </cellStyleXfs>
  <cellXfs count="34">
    <xf numFmtId="0" fontId="0" fillId="0" borderId="0" xfId="0"/>
    <xf numFmtId="2" fontId="2" fillId="2" borderId="4" xfId="1" applyNumberFormat="1" applyFont="1" applyFill="1" applyBorder="1" applyAlignment="1">
      <alignment horizontal="left" wrapText="1"/>
    </xf>
    <xf numFmtId="2" fontId="2" fillId="2" borderId="0" xfId="1" applyNumberFormat="1" applyFont="1" applyFill="1" applyAlignment="1">
      <alignment horizontal="left"/>
    </xf>
    <xf numFmtId="0" fontId="1" fillId="2" borderId="0" xfId="1" applyFill="1" applyAlignment="1">
      <alignment horizontal="left"/>
    </xf>
    <xf numFmtId="0" fontId="1" fillId="2" borderId="7" xfId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right"/>
    </xf>
    <xf numFmtId="2" fontId="5" fillId="0" borderId="0" xfId="3" applyNumberFormat="1" applyFont="1" applyAlignment="1"/>
    <xf numFmtId="0" fontId="5" fillId="0" borderId="0" xfId="3" applyFont="1" applyAlignment="1"/>
    <xf numFmtId="7" fontId="5" fillId="0" borderId="0" xfId="2" applyFont="1" applyFill="1" applyBorder="1"/>
    <xf numFmtId="7" fontId="5" fillId="0" borderId="0" xfId="2" applyFont="1" applyFill="1"/>
    <xf numFmtId="7" fontId="6" fillId="0" borderId="0" xfId="2" applyFont="1" applyFill="1" applyBorder="1"/>
    <xf numFmtId="7" fontId="7" fillId="0" borderId="0" xfId="2" applyFont="1" applyFill="1" applyBorder="1"/>
    <xf numFmtId="0" fontId="1" fillId="0" borderId="0" xfId="3" applyAlignment="1"/>
    <xf numFmtId="0" fontId="1" fillId="2" borderId="4" xfId="1" applyFill="1" applyBorder="1" applyAlignment="1">
      <alignment horizontal="left"/>
    </xf>
    <xf numFmtId="0" fontId="1" fillId="2" borderId="6" xfId="1" applyFill="1" applyBorder="1" applyAlignment="1">
      <alignment horizontal="left"/>
    </xf>
    <xf numFmtId="7" fontId="2" fillId="2" borderId="3" xfId="1" applyNumberFormat="1" applyFont="1" applyFill="1" applyBorder="1" applyAlignment="1"/>
    <xf numFmtId="7" fontId="2" fillId="2" borderId="2" xfId="1" applyNumberFormat="1" applyFont="1" applyFill="1" applyBorder="1" applyAlignment="1"/>
    <xf numFmtId="7" fontId="1" fillId="0" borderId="0" xfId="1" applyNumberFormat="1" applyAlignment="1"/>
    <xf numFmtId="7" fontId="1" fillId="0" borderId="7" xfId="1" applyNumberFormat="1" applyBorder="1" applyAlignment="1"/>
    <xf numFmtId="4" fontId="2" fillId="2" borderId="0" xfId="1" applyNumberFormat="1" applyFont="1" applyFill="1" applyAlignment="1">
      <alignment horizontal="center" wrapText="1"/>
    </xf>
    <xf numFmtId="4" fontId="2" fillId="2" borderId="5" xfId="1" applyNumberFormat="1" applyFont="1" applyFill="1" applyBorder="1" applyAlignment="1">
      <alignment horizontal="center" wrapText="1"/>
    </xf>
    <xf numFmtId="44" fontId="0" fillId="0" borderId="0" xfId="4" applyFont="1"/>
    <xf numFmtId="1" fontId="1" fillId="2" borderId="4" xfId="1" applyNumberFormat="1" applyFill="1" applyBorder="1" applyAlignment="1">
      <alignment horizontal="left"/>
    </xf>
    <xf numFmtId="0" fontId="9" fillId="0" borderId="0" xfId="0" applyFont="1"/>
    <xf numFmtId="4" fontId="0" fillId="2" borderId="0" xfId="0" applyNumberFormat="1" applyFill="1"/>
    <xf numFmtId="4" fontId="10" fillId="2" borderId="0" xfId="1" applyNumberFormat="1" applyFont="1" applyFill="1" applyAlignment="1">
      <alignment horizontal="right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7" fontId="1" fillId="2" borderId="0" xfId="1" applyNumberFormat="1" applyFill="1" applyAlignment="1"/>
  </cellXfs>
  <cellStyles count="5">
    <cellStyle name="Currency" xfId="4" builtinId="4"/>
    <cellStyle name="Currency 3" xfId="2" xr:uid="{00000000-0005-0000-0000-000000000000}"/>
    <cellStyle name="Normal" xfId="0" builtinId="0"/>
    <cellStyle name="Normal 2" xfId="3" xr:uid="{00000000-0005-0000-0000-000002000000}"/>
    <cellStyle name="Normal 4" xfId="1" xr:uid="{00000000-0005-0000-0000-000003000000}"/>
  </cellStyles>
  <dxfs count="15">
    <dxf>
      <numFmt numFmtId="4" formatCode="#,##0.00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numFmt numFmtId="4" formatCode="#,##0.00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ystem%20Funding%20Formulas/FY23/FY23%20Base%20Op,%20Equal,%20Small%20College/FY23%20System%20Funding%20Formul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"/>
      <sheetName val="Cost"/>
      <sheetName val="Resource Req"/>
      <sheetName val="Local Contr"/>
      <sheetName val="Grant Rates"/>
      <sheetName val="Base Op Grants Calc"/>
      <sheetName val="Equalization Grant Calc."/>
      <sheetName val="Small College Grant"/>
      <sheetName val="4 Yr Past Hours"/>
      <sheetName val="3 Yr Past Hours"/>
      <sheetName val="2 Yr Past Hours"/>
      <sheetName val="3 Yr Average Hours"/>
      <sheetName val="Funded Hours"/>
      <sheetName val="In-District Hours"/>
      <sheetName val="Correctional Hours"/>
      <sheetName val="Workforce Hours"/>
      <sheetName val="Dual Credit and Enrollment"/>
      <sheetName val="EAV and Rates"/>
      <sheetName val="Tax Avg"/>
      <sheetName val="Tax Rate"/>
      <sheetName val="Tuition Calc"/>
      <sheetName val="Tuition and Fees"/>
      <sheetName val="Waivers"/>
      <sheetName val="CPPRT"/>
      <sheetName val="CIP Retiree"/>
      <sheetName val="Energy"/>
      <sheetName val="PY Table 2"/>
      <sheetName val="PY Funded Hours"/>
      <sheetName val="Total Grants Comparison"/>
      <sheetName val="Analysis"/>
      <sheetName val="TABLE 2"/>
      <sheetName val="Average Grant Rates"/>
      <sheetName val="Funded Hours Comparison"/>
      <sheetName val="Actual Hours Comparison"/>
      <sheetName val="Base Op Voucher Schedule"/>
      <sheetName val="Equalization Voucher Schedule"/>
      <sheetName val="Small College Voucher Schedule"/>
      <sheetName val="City Colleges Voucher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6">
            <v>503</v>
          </cell>
          <cell r="B6" t="str">
            <v>Black Hawk</v>
          </cell>
          <cell r="C6">
            <v>149</v>
          </cell>
        </row>
        <row r="7">
          <cell r="A7">
            <v>518</v>
          </cell>
          <cell r="B7" t="str">
            <v>Carl Sandburg</v>
          </cell>
          <cell r="C7">
            <v>175</v>
          </cell>
        </row>
        <row r="8">
          <cell r="A8">
            <v>508</v>
          </cell>
          <cell r="B8" t="str">
            <v>City Colleges of Chicago</v>
          </cell>
          <cell r="C8">
            <v>146</v>
          </cell>
        </row>
        <row r="9">
          <cell r="A9">
            <v>502</v>
          </cell>
          <cell r="B9" t="str">
            <v>College of DuPage</v>
          </cell>
          <cell r="C9">
            <v>138</v>
          </cell>
        </row>
        <row r="10">
          <cell r="A10">
            <v>532</v>
          </cell>
          <cell r="B10" t="str">
            <v>College of Lake County</v>
          </cell>
          <cell r="C10">
            <v>147</v>
          </cell>
        </row>
        <row r="11">
          <cell r="A11">
            <v>507</v>
          </cell>
          <cell r="B11" t="str">
            <v>Danville</v>
          </cell>
          <cell r="C11">
            <v>170</v>
          </cell>
        </row>
        <row r="12">
          <cell r="A12">
            <v>509</v>
          </cell>
          <cell r="B12" t="str">
            <v>Elgin</v>
          </cell>
          <cell r="C12">
            <v>132</v>
          </cell>
        </row>
        <row r="13">
          <cell r="A13">
            <v>512</v>
          </cell>
          <cell r="B13" t="str">
            <v>Harper</v>
          </cell>
          <cell r="C13">
            <v>152.5</v>
          </cell>
        </row>
        <row r="14">
          <cell r="A14">
            <v>540</v>
          </cell>
          <cell r="B14" t="str">
            <v>Heartland</v>
          </cell>
          <cell r="C14">
            <v>169</v>
          </cell>
        </row>
        <row r="15">
          <cell r="A15">
            <v>519</v>
          </cell>
          <cell r="B15" t="str">
            <v>Highland</v>
          </cell>
          <cell r="C15">
            <v>186</v>
          </cell>
        </row>
        <row r="16">
          <cell r="A16">
            <v>514</v>
          </cell>
          <cell r="B16" t="str">
            <v>Illinois Central</v>
          </cell>
          <cell r="C16">
            <v>155</v>
          </cell>
        </row>
        <row r="17">
          <cell r="A17">
            <v>529</v>
          </cell>
          <cell r="B17" t="str">
            <v>Illinois Eastern</v>
          </cell>
          <cell r="C17">
            <v>132</v>
          </cell>
        </row>
        <row r="18">
          <cell r="A18">
            <v>513</v>
          </cell>
          <cell r="B18" t="str">
            <v>Illinois Valley</v>
          </cell>
          <cell r="C18">
            <v>133</v>
          </cell>
        </row>
        <row r="19">
          <cell r="A19">
            <v>530</v>
          </cell>
          <cell r="B19" t="str">
            <v>John A. Logan</v>
          </cell>
          <cell r="C19">
            <v>138</v>
          </cell>
        </row>
        <row r="20">
          <cell r="A20">
            <v>539</v>
          </cell>
          <cell r="B20" t="str">
            <v>John Wood</v>
          </cell>
          <cell r="C20">
            <v>163</v>
          </cell>
        </row>
        <row r="21">
          <cell r="A21">
            <v>525</v>
          </cell>
          <cell r="B21" t="str">
            <v>Joliet</v>
          </cell>
          <cell r="C21">
            <v>148</v>
          </cell>
        </row>
        <row r="22">
          <cell r="A22">
            <v>520</v>
          </cell>
          <cell r="B22" t="str">
            <v>Kankakee</v>
          </cell>
          <cell r="C22">
            <v>165</v>
          </cell>
        </row>
        <row r="23">
          <cell r="A23">
            <v>501</v>
          </cell>
          <cell r="B23" t="str">
            <v>Kaskaskia</v>
          </cell>
          <cell r="C23">
            <v>152</v>
          </cell>
        </row>
        <row r="24">
          <cell r="A24">
            <v>523</v>
          </cell>
          <cell r="B24" t="str">
            <v>Kishwaukee</v>
          </cell>
          <cell r="C24">
            <v>164</v>
          </cell>
        </row>
        <row r="25">
          <cell r="A25">
            <v>517</v>
          </cell>
          <cell r="B25" t="str">
            <v>Lake Land</v>
          </cell>
          <cell r="C25">
            <v>142.67000000000002</v>
          </cell>
        </row>
        <row r="26">
          <cell r="A26">
            <v>536</v>
          </cell>
          <cell r="B26" t="str">
            <v>Lewis &amp; Clark</v>
          </cell>
          <cell r="C26">
            <v>148</v>
          </cell>
        </row>
        <row r="27">
          <cell r="A27">
            <v>526</v>
          </cell>
          <cell r="B27" t="str">
            <v>Lincoln Land</v>
          </cell>
          <cell r="C27">
            <v>150.5</v>
          </cell>
        </row>
        <row r="28">
          <cell r="A28">
            <v>528</v>
          </cell>
          <cell r="B28" t="str">
            <v>McHenry</v>
          </cell>
          <cell r="C28">
            <v>128.25</v>
          </cell>
        </row>
        <row r="29">
          <cell r="A29">
            <v>524</v>
          </cell>
          <cell r="B29" t="str">
            <v>Moraine Valley</v>
          </cell>
          <cell r="C29">
            <v>153</v>
          </cell>
        </row>
        <row r="30">
          <cell r="A30">
            <v>527</v>
          </cell>
          <cell r="B30" t="str">
            <v>Morton</v>
          </cell>
          <cell r="C30">
            <v>148</v>
          </cell>
        </row>
        <row r="31">
          <cell r="A31">
            <v>535</v>
          </cell>
          <cell r="B31" t="str">
            <v>Oakton</v>
          </cell>
          <cell r="C31">
            <v>141.25</v>
          </cell>
        </row>
        <row r="32">
          <cell r="A32">
            <v>505</v>
          </cell>
          <cell r="B32" t="str">
            <v>Parkland</v>
          </cell>
          <cell r="C32">
            <v>171</v>
          </cell>
        </row>
        <row r="33">
          <cell r="A33">
            <v>515</v>
          </cell>
          <cell r="B33" t="str">
            <v>Prairie State</v>
          </cell>
          <cell r="C33">
            <v>174</v>
          </cell>
        </row>
        <row r="34">
          <cell r="A34">
            <v>521</v>
          </cell>
          <cell r="B34" t="str">
            <v>Rend Lake</v>
          </cell>
          <cell r="C34">
            <v>135</v>
          </cell>
        </row>
        <row r="35">
          <cell r="A35">
            <v>537</v>
          </cell>
          <cell r="B35" t="str">
            <v>Richland</v>
          </cell>
          <cell r="C35">
            <v>153</v>
          </cell>
        </row>
        <row r="36">
          <cell r="A36">
            <v>511</v>
          </cell>
          <cell r="B36" t="str">
            <v>Rock Valley</v>
          </cell>
          <cell r="C36">
            <v>132</v>
          </cell>
        </row>
        <row r="37">
          <cell r="A37">
            <v>506</v>
          </cell>
          <cell r="B37" t="str">
            <v>Sauk Valley</v>
          </cell>
          <cell r="C37">
            <v>155</v>
          </cell>
        </row>
        <row r="38">
          <cell r="A38">
            <v>531</v>
          </cell>
          <cell r="B38" t="str">
            <v>Shawnee</v>
          </cell>
          <cell r="C38">
            <v>140</v>
          </cell>
        </row>
        <row r="39">
          <cell r="A39">
            <v>510</v>
          </cell>
          <cell r="B39" t="str">
            <v>South Suburban</v>
          </cell>
          <cell r="C39">
            <v>169.75</v>
          </cell>
        </row>
        <row r="40">
          <cell r="A40">
            <v>533</v>
          </cell>
          <cell r="B40" t="str">
            <v>Southeastern</v>
          </cell>
          <cell r="C40">
            <v>138</v>
          </cell>
        </row>
        <row r="41">
          <cell r="A41">
            <v>522</v>
          </cell>
          <cell r="B41" t="str">
            <v>Southwestern</v>
          </cell>
          <cell r="C41">
            <v>122</v>
          </cell>
        </row>
        <row r="42">
          <cell r="A42">
            <v>534</v>
          </cell>
          <cell r="B42" t="str">
            <v>Spoon River</v>
          </cell>
          <cell r="C42">
            <v>174</v>
          </cell>
        </row>
        <row r="43">
          <cell r="A43">
            <v>504</v>
          </cell>
          <cell r="B43" t="str">
            <v>Triton</v>
          </cell>
          <cell r="C43">
            <v>154</v>
          </cell>
        </row>
        <row r="44">
          <cell r="A44">
            <v>516</v>
          </cell>
          <cell r="B44" t="str">
            <v>Waubonsee</v>
          </cell>
          <cell r="C44">
            <v>140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5" displayName="Table15" ref="A2:F42" headerRowDxfId="14" dataDxfId="13" totalsRowDxfId="12" headerRowCellStyle="Normal 4">
  <autoFilter ref="A2:F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Dist. _x000a_No." totalsRowLabel="Total" dataDxfId="11" totalsRowDxfId="10" dataCellStyle="Normal 4"/>
    <tableColumn id="2" xr3:uid="{00000000-0010-0000-0000-000002000000}" name="District" dataDxfId="9" totalsRowDxfId="8" dataCellStyle="Normal 4"/>
    <tableColumn id="3" xr3:uid="{00000000-0010-0000-0000-000003000000}" name="FY 2022_x000a_Per Capita _x000a_Costs " dataDxfId="7" totalsRowDxfId="6" dataCellStyle="Normal 4"/>
    <tableColumn id="4" xr3:uid="{00000000-0010-0000-0000-000004000000}" name="FY 2022 _x000a_Chargeback_x000a_Rates" dataDxfId="5" totalsRowDxfId="4" dataCellStyle="Normal 4"/>
    <tableColumn id="5" xr3:uid="{00000000-0010-0000-0000-000005000000}" name="FY 2022_x000a_Student Tuition _x000a_&amp; Fee Rates" totalsRowFunction="sum" dataDxfId="3" totalsRowDxfId="2" dataCellStyle="Currency 3"/>
    <tableColumn id="6" xr3:uid="{D1512701-ACE5-4089-B21B-244958E14A0F}" name="Column1" dataDxfId="1" totalsRow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53"/>
  <sheetViews>
    <sheetView showGridLines="0" tabSelected="1" workbookViewId="0">
      <selection sqref="A1:E1"/>
    </sheetView>
  </sheetViews>
  <sheetFormatPr defaultColWidth="8.88671875" defaultRowHeight="14.4" x14ac:dyDescent="0.3"/>
  <cols>
    <col min="1" max="1" width="8.5546875" customWidth="1"/>
    <col min="2" max="2" width="20.109375" bestFit="1" customWidth="1"/>
    <col min="3" max="3" width="12" customWidth="1"/>
    <col min="4" max="4" width="14.6640625" customWidth="1"/>
    <col min="5" max="5" width="16.109375" customWidth="1"/>
  </cols>
  <sheetData>
    <row r="1" spans="1:6" ht="69" customHeight="1" x14ac:dyDescent="0.3">
      <c r="A1" s="27" t="s">
        <v>0</v>
      </c>
      <c r="B1" s="28"/>
      <c r="C1" s="28"/>
      <c r="D1" s="28"/>
      <c r="E1" s="29"/>
      <c r="F1" s="24"/>
    </row>
    <row r="2" spans="1:6" ht="40.200000000000003" x14ac:dyDescent="0.3">
      <c r="A2" s="1" t="s">
        <v>1</v>
      </c>
      <c r="B2" s="2" t="s">
        <v>2</v>
      </c>
      <c r="C2" s="20" t="s">
        <v>45</v>
      </c>
      <c r="D2" s="20" t="s">
        <v>46</v>
      </c>
      <c r="E2" s="21" t="s">
        <v>47</v>
      </c>
      <c r="F2" s="26" t="s">
        <v>48</v>
      </c>
    </row>
    <row r="3" spans="1:6" x14ac:dyDescent="0.3">
      <c r="A3" s="23">
        <v>503</v>
      </c>
      <c r="B3" s="3" t="s">
        <v>6</v>
      </c>
      <c r="C3" s="18">
        <v>732.46</v>
      </c>
      <c r="D3" s="18">
        <v>249.53</v>
      </c>
      <c r="E3" s="22">
        <f>VLOOKUP($A3,'[1]Tuition and Fees'!$A$6:$C$44,3,FALSE)</f>
        <v>149</v>
      </c>
      <c r="F3" s="25"/>
    </row>
    <row r="4" spans="1:6" x14ac:dyDescent="0.3">
      <c r="A4" s="14">
        <v>518</v>
      </c>
      <c r="B4" s="3" t="s">
        <v>7</v>
      </c>
      <c r="C4" s="18">
        <v>1113.5</v>
      </c>
      <c r="D4" s="18">
        <v>504.04</v>
      </c>
      <c r="E4" s="22">
        <f>VLOOKUP($A4,'[1]Tuition and Fees'!$A$6:$C$44,3,FALSE)</f>
        <v>175</v>
      </c>
      <c r="F4" s="25"/>
    </row>
    <row r="5" spans="1:6" x14ac:dyDescent="0.3">
      <c r="A5" s="14">
        <v>508</v>
      </c>
      <c r="B5" s="3" t="s">
        <v>8</v>
      </c>
      <c r="C5" s="18">
        <v>726.28</v>
      </c>
      <c r="D5" s="18">
        <v>286.27</v>
      </c>
      <c r="E5" s="22">
        <f>VLOOKUP($A5,'[1]Tuition and Fees'!$A$6:$C$44,3,FALSE)</f>
        <v>146</v>
      </c>
      <c r="F5" s="25"/>
    </row>
    <row r="6" spans="1:6" x14ac:dyDescent="0.3">
      <c r="A6" s="14">
        <v>502</v>
      </c>
      <c r="B6" s="3" t="s">
        <v>9</v>
      </c>
      <c r="C6" s="18">
        <v>709.01</v>
      </c>
      <c r="D6" s="18">
        <v>370.79</v>
      </c>
      <c r="E6" s="22">
        <f>VLOOKUP($A6,'[1]Tuition and Fees'!$A$6:$C$44,3,FALSE)</f>
        <v>138</v>
      </c>
      <c r="F6" s="25"/>
    </row>
    <row r="7" spans="1:6" x14ac:dyDescent="0.3">
      <c r="A7" s="14">
        <v>532</v>
      </c>
      <c r="B7" s="3" t="s">
        <v>10</v>
      </c>
      <c r="C7" s="18">
        <v>984</v>
      </c>
      <c r="D7" s="18">
        <v>569</v>
      </c>
      <c r="E7" s="22">
        <f>VLOOKUP($A7,'[1]Tuition and Fees'!$A$6:$C$44,3,FALSE)</f>
        <v>147</v>
      </c>
      <c r="F7" s="25"/>
    </row>
    <row r="8" spans="1:6" x14ac:dyDescent="0.3">
      <c r="A8" s="14">
        <v>507</v>
      </c>
      <c r="B8" s="3" t="s">
        <v>11</v>
      </c>
      <c r="C8" s="18">
        <v>966.11</v>
      </c>
      <c r="D8" s="18">
        <v>481.76</v>
      </c>
      <c r="E8" s="22">
        <f>VLOOKUP($A8,'[1]Tuition and Fees'!$A$6:$C$44,3,FALSE)</f>
        <v>170</v>
      </c>
      <c r="F8" s="25"/>
    </row>
    <row r="9" spans="1:6" x14ac:dyDescent="0.3">
      <c r="A9" s="14">
        <v>509</v>
      </c>
      <c r="B9" s="3" t="s">
        <v>12</v>
      </c>
      <c r="C9" s="18">
        <v>811.92</v>
      </c>
      <c r="D9" s="18">
        <v>437.87</v>
      </c>
      <c r="E9" s="22">
        <f>VLOOKUP($A9,'[1]Tuition and Fees'!$A$6:$C$44,3,FALSE)</f>
        <v>132</v>
      </c>
      <c r="F9" s="25"/>
    </row>
    <row r="10" spans="1:6" x14ac:dyDescent="0.3">
      <c r="A10" s="14">
        <v>512</v>
      </c>
      <c r="B10" s="3" t="s">
        <v>13</v>
      </c>
      <c r="C10" s="18">
        <v>866.63</v>
      </c>
      <c r="D10" s="18">
        <v>479.36</v>
      </c>
      <c r="E10" s="22">
        <f>VLOOKUP($A10,'[1]Tuition and Fees'!$A$6:$C$44,3,FALSE)</f>
        <v>152.5</v>
      </c>
      <c r="F10" s="25"/>
    </row>
    <row r="11" spans="1:6" x14ac:dyDescent="0.3">
      <c r="A11" s="14">
        <v>540</v>
      </c>
      <c r="B11" s="3" t="s">
        <v>14</v>
      </c>
      <c r="C11" s="18">
        <v>777</v>
      </c>
      <c r="D11" s="18">
        <v>381</v>
      </c>
      <c r="E11" s="22">
        <f>VLOOKUP($A11,'[1]Tuition and Fees'!$A$6:$C$44,3,FALSE)</f>
        <v>169</v>
      </c>
      <c r="F11" s="25"/>
    </row>
    <row r="12" spans="1:6" x14ac:dyDescent="0.3">
      <c r="A12" s="14">
        <v>519</v>
      </c>
      <c r="B12" s="3" t="s">
        <v>15</v>
      </c>
      <c r="C12" s="18">
        <v>1047.23</v>
      </c>
      <c r="D12" s="18">
        <v>589.94000000000005</v>
      </c>
      <c r="E12" s="22">
        <f>VLOOKUP($A12,'[1]Tuition and Fees'!$A$6:$C$44,3,FALSE)</f>
        <v>186</v>
      </c>
      <c r="F12" s="25"/>
    </row>
    <row r="13" spans="1:6" x14ac:dyDescent="0.3">
      <c r="A13" s="14">
        <v>514</v>
      </c>
      <c r="B13" s="3" t="s">
        <v>16</v>
      </c>
      <c r="C13" s="18">
        <v>950.31</v>
      </c>
      <c r="D13" s="18">
        <v>296.67</v>
      </c>
      <c r="E13" s="22">
        <f>VLOOKUP($A13,'[1]Tuition and Fees'!$A$6:$C$44,3,FALSE)</f>
        <v>155</v>
      </c>
      <c r="F13" s="25"/>
    </row>
    <row r="14" spans="1:6" x14ac:dyDescent="0.3">
      <c r="A14" s="14">
        <v>529</v>
      </c>
      <c r="B14" s="3" t="s">
        <v>17</v>
      </c>
      <c r="C14" s="18">
        <v>589.32000000000005</v>
      </c>
      <c r="D14" s="18">
        <v>260.7</v>
      </c>
      <c r="E14" s="22">
        <f>VLOOKUP($A14,'[1]Tuition and Fees'!$A$6:$C$44,3,FALSE)</f>
        <v>132</v>
      </c>
      <c r="F14" s="25"/>
    </row>
    <row r="15" spans="1:6" x14ac:dyDescent="0.3">
      <c r="A15" s="14">
        <v>513</v>
      </c>
      <c r="B15" s="3" t="s">
        <v>18</v>
      </c>
      <c r="C15" s="18">
        <v>735.92</v>
      </c>
      <c r="D15" s="18">
        <v>379.83</v>
      </c>
      <c r="E15" s="22">
        <f>VLOOKUP($A15,'[1]Tuition and Fees'!$A$6:$C$44,3,FALSE)</f>
        <v>133</v>
      </c>
      <c r="F15" s="25"/>
    </row>
    <row r="16" spans="1:6" x14ac:dyDescent="0.3">
      <c r="A16" s="14">
        <v>530</v>
      </c>
      <c r="B16" s="3" t="s">
        <v>19</v>
      </c>
      <c r="C16" s="18">
        <v>829.53</v>
      </c>
      <c r="D16" s="18">
        <v>537.58000000000004</v>
      </c>
      <c r="E16" s="22">
        <f>VLOOKUP($A16,'[1]Tuition and Fees'!$A$6:$C$44,3,FALSE)</f>
        <v>138</v>
      </c>
      <c r="F16" s="25"/>
    </row>
    <row r="17" spans="1:6" x14ac:dyDescent="0.3">
      <c r="A17" s="14">
        <v>539</v>
      </c>
      <c r="B17" s="3" t="s">
        <v>20</v>
      </c>
      <c r="C17" s="18">
        <v>1059.7</v>
      </c>
      <c r="D17" s="18">
        <v>438.25</v>
      </c>
      <c r="E17" s="22">
        <f>VLOOKUP($A17,'[1]Tuition and Fees'!$A$6:$C$44,3,FALSE)</f>
        <v>163</v>
      </c>
      <c r="F17" s="25"/>
    </row>
    <row r="18" spans="1:6" x14ac:dyDescent="0.3">
      <c r="A18" s="14">
        <v>525</v>
      </c>
      <c r="B18" s="3" t="s">
        <v>21</v>
      </c>
      <c r="C18" s="18">
        <v>710.79</v>
      </c>
      <c r="D18" s="18">
        <v>319.73</v>
      </c>
      <c r="E18" s="22">
        <f>VLOOKUP($A18,'[1]Tuition and Fees'!$A$6:$C$44,3,FALSE)</f>
        <v>148</v>
      </c>
      <c r="F18" s="25"/>
    </row>
    <row r="19" spans="1:6" x14ac:dyDescent="0.3">
      <c r="A19" s="14">
        <v>520</v>
      </c>
      <c r="B19" s="3" t="s">
        <v>22</v>
      </c>
      <c r="C19" s="18">
        <v>934.62</v>
      </c>
      <c r="D19" s="18">
        <v>367.17</v>
      </c>
      <c r="E19" s="22">
        <f>VLOOKUP($A19,'[1]Tuition and Fees'!$A$6:$C$44,3,FALSE)</f>
        <v>165</v>
      </c>
      <c r="F19" s="25"/>
    </row>
    <row r="20" spans="1:6" x14ac:dyDescent="0.3">
      <c r="A20" s="14">
        <v>501</v>
      </c>
      <c r="B20" s="3" t="s">
        <v>23</v>
      </c>
      <c r="C20" s="18">
        <v>686.33</v>
      </c>
      <c r="D20" s="18">
        <v>327.64999999999998</v>
      </c>
      <c r="E20" s="22">
        <f>VLOOKUP($A20,'[1]Tuition and Fees'!$A$6:$C$44,3,FALSE)</f>
        <v>152</v>
      </c>
      <c r="F20" s="25"/>
    </row>
    <row r="21" spans="1:6" x14ac:dyDescent="0.3">
      <c r="A21" s="14">
        <v>523</v>
      </c>
      <c r="B21" s="3" t="s">
        <v>24</v>
      </c>
      <c r="C21" s="18">
        <v>929.73</v>
      </c>
      <c r="D21" s="18">
        <v>427.72</v>
      </c>
      <c r="E21" s="22">
        <f>VLOOKUP($A21,'[1]Tuition and Fees'!$A$6:$C$44,3,FALSE)</f>
        <v>164</v>
      </c>
      <c r="F21" s="25"/>
    </row>
    <row r="22" spans="1:6" x14ac:dyDescent="0.3">
      <c r="A22" s="14">
        <v>517</v>
      </c>
      <c r="B22" s="3" t="s">
        <v>25</v>
      </c>
      <c r="C22" s="18">
        <v>842.06</v>
      </c>
      <c r="D22" s="18">
        <v>290.89</v>
      </c>
      <c r="E22" s="22">
        <f>VLOOKUP($A22,'[1]Tuition and Fees'!$A$6:$C$44,3,FALSE)</f>
        <v>142.67000000000002</v>
      </c>
      <c r="F22" s="25"/>
    </row>
    <row r="23" spans="1:6" x14ac:dyDescent="0.3">
      <c r="A23" s="14">
        <v>536</v>
      </c>
      <c r="B23" s="3" t="s">
        <v>26</v>
      </c>
      <c r="C23" s="18">
        <v>919</v>
      </c>
      <c r="D23" s="18">
        <v>392.79</v>
      </c>
      <c r="E23" s="22">
        <f>VLOOKUP($A23,'[1]Tuition and Fees'!$A$6:$C$44,3,FALSE)</f>
        <v>148</v>
      </c>
      <c r="F23" s="25"/>
    </row>
    <row r="24" spans="1:6" x14ac:dyDescent="0.3">
      <c r="A24" s="14">
        <v>526</v>
      </c>
      <c r="B24" s="3" t="s">
        <v>27</v>
      </c>
      <c r="C24" s="18">
        <v>763.11</v>
      </c>
      <c r="D24" s="18">
        <v>431.47</v>
      </c>
      <c r="E24" s="22">
        <f>VLOOKUP($A24,'[1]Tuition and Fees'!$A$6:$C$44,3,FALSE)</f>
        <v>150.5</v>
      </c>
      <c r="F24" s="25"/>
    </row>
    <row r="25" spans="1:6" x14ac:dyDescent="0.3">
      <c r="A25" s="14">
        <v>528</v>
      </c>
      <c r="B25" s="3" t="s">
        <v>28</v>
      </c>
      <c r="C25" s="18">
        <v>478.94</v>
      </c>
      <c r="D25" s="18">
        <v>205.48</v>
      </c>
      <c r="E25" s="22">
        <f>VLOOKUP($A25,'[1]Tuition and Fees'!$A$6:$C$44,3,FALSE)</f>
        <v>128.25</v>
      </c>
      <c r="F25" s="25"/>
    </row>
    <row r="26" spans="1:6" x14ac:dyDescent="0.3">
      <c r="A26" s="14">
        <v>524</v>
      </c>
      <c r="B26" s="3" t="s">
        <v>29</v>
      </c>
      <c r="C26" s="18">
        <v>878.46</v>
      </c>
      <c r="D26" s="18">
        <v>415.07</v>
      </c>
      <c r="E26" s="22">
        <f>VLOOKUP($A26,'[1]Tuition and Fees'!$A$6:$C$44,3,FALSE)</f>
        <v>153</v>
      </c>
      <c r="F26" s="25"/>
    </row>
    <row r="27" spans="1:6" x14ac:dyDescent="0.3">
      <c r="A27" s="14">
        <v>527</v>
      </c>
      <c r="B27" s="3" t="s">
        <v>30</v>
      </c>
      <c r="C27" s="18">
        <v>930.08</v>
      </c>
      <c r="D27" s="18">
        <v>594.26</v>
      </c>
      <c r="E27" s="22">
        <f>VLOOKUP($A27,'[1]Tuition and Fees'!$A$6:$C$44,3,FALSE)</f>
        <v>148</v>
      </c>
      <c r="F27" s="25"/>
    </row>
    <row r="28" spans="1:6" x14ac:dyDescent="0.3">
      <c r="A28" s="14">
        <v>535</v>
      </c>
      <c r="B28" s="3" t="s">
        <v>31</v>
      </c>
      <c r="C28" s="18">
        <v>729.47</v>
      </c>
      <c r="D28" s="18">
        <v>377.64</v>
      </c>
      <c r="E28" s="22">
        <f>VLOOKUP($A28,'[1]Tuition and Fees'!$A$6:$C$44,3,FALSE)</f>
        <v>141.25</v>
      </c>
      <c r="F28" s="25"/>
    </row>
    <row r="29" spans="1:6" x14ac:dyDescent="0.3">
      <c r="A29" s="14">
        <v>505</v>
      </c>
      <c r="B29" s="3" t="s">
        <v>32</v>
      </c>
      <c r="C29" s="18">
        <v>927.15</v>
      </c>
      <c r="D29" s="18">
        <v>357.9</v>
      </c>
      <c r="E29" s="22">
        <f>VLOOKUP($A29,'[1]Tuition and Fees'!$A$6:$C$44,3,FALSE)</f>
        <v>171</v>
      </c>
      <c r="F29" s="25"/>
    </row>
    <row r="30" spans="1:6" x14ac:dyDescent="0.3">
      <c r="A30" s="14">
        <v>515</v>
      </c>
      <c r="B30" s="3" t="s">
        <v>33</v>
      </c>
      <c r="C30" s="18">
        <v>1102.06</v>
      </c>
      <c r="D30" s="18">
        <v>420.02</v>
      </c>
      <c r="E30" s="22">
        <f>VLOOKUP($A30,'[1]Tuition and Fees'!$A$6:$C$44,3,FALSE)</f>
        <v>174</v>
      </c>
      <c r="F30" s="25"/>
    </row>
    <row r="31" spans="1:6" x14ac:dyDescent="0.3">
      <c r="A31" s="14">
        <v>521</v>
      </c>
      <c r="B31" s="3" t="s">
        <v>34</v>
      </c>
      <c r="C31" s="18">
        <v>788.22</v>
      </c>
      <c r="D31" s="18">
        <v>428.17</v>
      </c>
      <c r="E31" s="22">
        <f>VLOOKUP($A31,'[1]Tuition and Fees'!$A$6:$C$44,3,FALSE)</f>
        <v>135</v>
      </c>
      <c r="F31" s="25"/>
    </row>
    <row r="32" spans="1:6" x14ac:dyDescent="0.3">
      <c r="A32" s="14">
        <v>537</v>
      </c>
      <c r="B32" s="3" t="s">
        <v>35</v>
      </c>
      <c r="C32" s="33">
        <v>869.15</v>
      </c>
      <c r="D32" s="33">
        <v>375.76</v>
      </c>
      <c r="E32" s="22">
        <f>VLOOKUP($A32,'[1]Tuition and Fees'!$A$6:$C$44,3,FALSE)</f>
        <v>153</v>
      </c>
      <c r="F32" s="25"/>
    </row>
    <row r="33" spans="1:6" x14ac:dyDescent="0.3">
      <c r="A33" s="14">
        <v>511</v>
      </c>
      <c r="B33" s="3" t="s">
        <v>36</v>
      </c>
      <c r="C33" s="18">
        <v>569.24</v>
      </c>
      <c r="D33" s="18">
        <v>199.57</v>
      </c>
      <c r="E33" s="22">
        <f>VLOOKUP($A33,'[1]Tuition and Fees'!$A$6:$C$44,3,FALSE)</f>
        <v>132</v>
      </c>
      <c r="F33" s="25"/>
    </row>
    <row r="34" spans="1:6" x14ac:dyDescent="0.3">
      <c r="A34" s="14">
        <v>506</v>
      </c>
      <c r="B34" s="3" t="s">
        <v>37</v>
      </c>
      <c r="C34" s="18">
        <v>881.49</v>
      </c>
      <c r="D34" s="18">
        <v>420.41</v>
      </c>
      <c r="E34" s="22">
        <f>VLOOKUP($A34,'[1]Tuition and Fees'!$A$6:$C$44,3,FALSE)</f>
        <v>155</v>
      </c>
      <c r="F34" s="25"/>
    </row>
    <row r="35" spans="1:6" x14ac:dyDescent="0.3">
      <c r="A35" s="14">
        <v>531</v>
      </c>
      <c r="B35" s="3" t="s">
        <v>38</v>
      </c>
      <c r="C35" s="18">
        <v>844.43</v>
      </c>
      <c r="D35" s="18">
        <v>341.42</v>
      </c>
      <c r="E35" s="22">
        <f>VLOOKUP($A35,'[1]Tuition and Fees'!$A$6:$C$44,3,FALSE)</f>
        <v>140</v>
      </c>
      <c r="F35" s="25"/>
    </row>
    <row r="36" spans="1:6" x14ac:dyDescent="0.3">
      <c r="A36" s="14">
        <v>510</v>
      </c>
      <c r="B36" s="3" t="s">
        <v>39</v>
      </c>
      <c r="C36" s="18">
        <v>1049.28</v>
      </c>
      <c r="D36" s="18">
        <v>531.84</v>
      </c>
      <c r="E36" s="22">
        <f>VLOOKUP($A36,'[1]Tuition and Fees'!$A$6:$C$44,3,FALSE)</f>
        <v>169.75</v>
      </c>
      <c r="F36" s="25"/>
    </row>
    <row r="37" spans="1:6" x14ac:dyDescent="0.3">
      <c r="A37" s="14">
        <v>533</v>
      </c>
      <c r="B37" s="3" t="s">
        <v>40</v>
      </c>
      <c r="C37" s="18">
        <v>894.32</v>
      </c>
      <c r="D37" s="18">
        <v>390.69</v>
      </c>
      <c r="E37" s="22">
        <f>VLOOKUP($A37,'[1]Tuition and Fees'!$A$6:$C$44,3,FALSE)</f>
        <v>138</v>
      </c>
      <c r="F37" s="25"/>
    </row>
    <row r="38" spans="1:6" x14ac:dyDescent="0.3">
      <c r="A38" s="14">
        <v>522</v>
      </c>
      <c r="B38" s="3" t="s">
        <v>41</v>
      </c>
      <c r="C38" s="18">
        <v>593</v>
      </c>
      <c r="D38" s="18">
        <v>407</v>
      </c>
      <c r="E38" s="22">
        <f>VLOOKUP($A38,'[1]Tuition and Fees'!$A$6:$C$44,3,FALSE)</f>
        <v>122</v>
      </c>
      <c r="F38" s="25"/>
    </row>
    <row r="39" spans="1:6" x14ac:dyDescent="0.3">
      <c r="A39" s="14">
        <v>534</v>
      </c>
      <c r="B39" s="3" t="s">
        <v>42</v>
      </c>
      <c r="C39" s="18">
        <v>760.49</v>
      </c>
      <c r="D39" s="18">
        <v>276.42</v>
      </c>
      <c r="E39" s="22">
        <f>VLOOKUP($A39,'[1]Tuition and Fees'!$A$6:$C$44,3,FALSE)</f>
        <v>174</v>
      </c>
      <c r="F39" s="25"/>
    </row>
    <row r="40" spans="1:6" x14ac:dyDescent="0.3">
      <c r="A40" s="14">
        <v>504</v>
      </c>
      <c r="B40" s="3" t="s">
        <v>43</v>
      </c>
      <c r="C40" s="18">
        <v>729.88</v>
      </c>
      <c r="D40" s="18">
        <v>249.49</v>
      </c>
      <c r="E40" s="22">
        <f>VLOOKUP($A40,'[1]Tuition and Fees'!$A$6:$C$44,3,FALSE)</f>
        <v>154</v>
      </c>
      <c r="F40" s="25"/>
    </row>
    <row r="41" spans="1:6" x14ac:dyDescent="0.3">
      <c r="A41" s="15">
        <v>516</v>
      </c>
      <c r="B41" s="4" t="s">
        <v>44</v>
      </c>
      <c r="C41" s="19">
        <v>657.39</v>
      </c>
      <c r="D41" s="19">
        <v>333.73</v>
      </c>
      <c r="E41" s="22">
        <f>VLOOKUP($A41,'[1]Tuition and Fees'!$A$6:$C$44,3,FALSE)</f>
        <v>140</v>
      </c>
      <c r="F41" s="25"/>
    </row>
    <row r="42" spans="1:6" ht="21" customHeight="1" x14ac:dyDescent="0.3">
      <c r="A42" s="5" t="s">
        <v>3</v>
      </c>
      <c r="B42" s="6" t="s">
        <v>4</v>
      </c>
      <c r="C42" s="17">
        <f>AVERAGE(C3:C41)</f>
        <v>829.93871794871825</v>
      </c>
      <c r="D42" s="17">
        <f>AVERAGE(D3:D41)</f>
        <v>388.33025641025637</v>
      </c>
      <c r="E42" s="16">
        <f>AVERAGE(E3:E41)</f>
        <v>150.86974358974359</v>
      </c>
      <c r="F42" s="25"/>
    </row>
    <row r="43" spans="1:6" ht="30.6" customHeight="1" x14ac:dyDescent="0.3">
      <c r="A43" s="30" t="s">
        <v>5</v>
      </c>
      <c r="B43" s="31"/>
      <c r="C43" s="31"/>
      <c r="D43" s="31"/>
      <c r="E43" s="32"/>
    </row>
    <row r="44" spans="1:6" x14ac:dyDescent="0.3">
      <c r="A44" s="7"/>
      <c r="B44" s="8"/>
      <c r="C44" s="9"/>
      <c r="D44" s="10"/>
      <c r="E44" s="10"/>
    </row>
    <row r="45" spans="1:6" x14ac:dyDescent="0.3">
      <c r="A45" s="7"/>
      <c r="B45" s="8"/>
      <c r="C45" s="9"/>
      <c r="D45" s="10"/>
      <c r="E45" s="10"/>
    </row>
    <row r="46" spans="1:6" x14ac:dyDescent="0.3">
      <c r="A46" s="7"/>
      <c r="B46" s="8"/>
      <c r="C46" s="9"/>
      <c r="D46" s="10"/>
      <c r="E46" s="10"/>
    </row>
    <row r="47" spans="1:6" x14ac:dyDescent="0.3">
      <c r="A47" s="7"/>
      <c r="B47" s="8"/>
      <c r="C47" s="9"/>
      <c r="D47" s="10"/>
      <c r="E47" s="10"/>
    </row>
    <row r="48" spans="1:6" ht="15.6" x14ac:dyDescent="0.4">
      <c r="A48" s="7"/>
      <c r="B48" s="8"/>
      <c r="C48" s="11"/>
      <c r="D48" s="11"/>
      <c r="E48" s="12"/>
    </row>
    <row r="49" spans="1:5" x14ac:dyDescent="0.3">
      <c r="A49" s="7"/>
      <c r="B49" s="13"/>
      <c r="C49" s="10"/>
      <c r="D49" s="10"/>
      <c r="E49" s="10"/>
    </row>
    <row r="50" spans="1:5" x14ac:dyDescent="0.3">
      <c r="A50" s="13"/>
      <c r="B50" s="8"/>
      <c r="C50" s="10"/>
      <c r="D50" s="10"/>
      <c r="E50" s="10"/>
    </row>
    <row r="52" spans="1:5" x14ac:dyDescent="0.3">
      <c r="A52" s="8"/>
      <c r="B52" s="13"/>
      <c r="C52" s="13"/>
      <c r="D52" s="13"/>
      <c r="E52" s="13"/>
    </row>
    <row r="53" spans="1:5" x14ac:dyDescent="0.3">
      <c r="A53" s="8"/>
      <c r="B53" s="13"/>
      <c r="C53" s="13"/>
      <c r="D53" s="13"/>
      <c r="E53" s="13"/>
    </row>
  </sheetData>
  <mergeCells count="2">
    <mergeCell ref="A1:E1"/>
    <mergeCell ref="A43:E43"/>
  </mergeCells>
  <printOptions horizontalCentered="1"/>
  <pageMargins left="0.5" right="0.5" top="1" bottom="0.5" header="0.25" footer="0.25"/>
  <pageSetup scale="9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IV-8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Cannot complete until data restored for FY20 Per Capita Costs and FY21 Chargeback Rates from network drive Tuition Surveys</dc:description>
  <cp:lastModifiedBy>Melinda G. Jordan</cp:lastModifiedBy>
  <cp:lastPrinted>2019-11-18T15:18:35Z</cp:lastPrinted>
  <dcterms:created xsi:type="dcterms:W3CDTF">2018-11-20T21:15:42Z</dcterms:created>
  <dcterms:modified xsi:type="dcterms:W3CDTF">2024-06-03T18:52:22Z</dcterms:modified>
</cp:coreProperties>
</file>