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dufour\Desktop\DB 2021\"/>
    </mc:Choice>
  </mc:AlternateContent>
  <xr:revisionPtr revIDLastSave="0" documentId="13_ncr:1_{B1414FD2-5E37-462D-A68D-BB8992E34F3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Profile" sheetId="1" r:id="rId1"/>
  </sheets>
  <externalReferences>
    <externalReference r:id="rId2"/>
  </externalReferences>
  <definedNames>
    <definedName name="_AMO_SingleObject_434045639_ROM_F0.SEC2.Tabulate_1.SEC1.BDY.Cross_tabular_summary_report_Table_1" hidden="1">#REF!</definedName>
    <definedName name="_AMO_SingleObject_434045639_ROM_F0.SEC2.Tabulate_1.SEC1.FTR.TXT1" hidden="1">#REF!</definedName>
    <definedName name="_AMO_SingleObject_434045639_ROM_F0.SEC2.Tabulate_1.SEC1.HDR.TXT1" hidden="1">#REF!</definedName>
    <definedName name="_AMO_SingleObject_843601015_ROM_F0.SEC2.Tabulate_1.SEC1.BDY.Cross_tabular_summary_report_Table_1" hidden="1">#REF!</definedName>
    <definedName name="_AMO_SingleObject_843601015_ROM_F0.SEC2.Tabulate_1.SEC1.HDR.TXT1" hidden="1">#REF!</definedName>
    <definedName name="_AMO_SingleObject_843601015_ROM_F0.SEC2.Tabulate_1.SEC1.HDR.TXT2" hidden="1">#REF!</definedName>
    <definedName name="_AMO_SingleObject_843601015_ROM_F0.SEC2.Tabulate_1.SEC1.HDR.TXT3" hidden="1">#REF!</definedName>
    <definedName name="_AMO_SingleObject_871255682_ROM_F0.SEC2.Tabulate_1.SEC1.BDY.Cross_tabular_summary_report_Table_1" hidden="1">#REF!</definedName>
    <definedName name="_AMO_SingleObject_871255682_ROM_F0.SEC2.Tabulate_1.SEC1.FTR.TXT1" hidden="1">#REF!</definedName>
    <definedName name="_AMO_SingleObject_871255682_ROM_F0.SEC2.Tabulate_1.SEC1.HDR.TXT1" hidden="1">#REF!</definedName>
    <definedName name="_AMO_SingleObject_965833372_ROM_F0.SEC2.Tabulate_1.SEC1.HDR.TXT1" hidden="1">'[1]Table I-11'!#REF!</definedName>
    <definedName name="DL">#N/A</definedName>
    <definedName name="_xlnm.Print_Area" localSheetId="0">Profile!$D$1:$R$53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0" i="1" l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52" i="1"/>
  <c r="Q52" i="1"/>
  <c r="O52" i="1"/>
  <c r="N52" i="1"/>
  <c r="L52" i="1"/>
  <c r="K52" i="1"/>
  <c r="J52" i="1"/>
  <c r="G52" i="1"/>
</calcChain>
</file>

<file path=xl/sharedStrings.xml><?xml version="1.0" encoding="utf-8"?>
<sst xmlns="http://schemas.openxmlformats.org/spreadsheetml/2006/main" count="206" uniqueCount="193">
  <si>
    <t>Columns A thru C are available (but hidden)</t>
  </si>
  <si>
    <t>Illinois Community College Board</t>
  </si>
  <si>
    <t xml:space="preserve">to allow users to sort by previous college </t>
  </si>
  <si>
    <t xml:space="preserve">naming convention if needed. As of </t>
  </si>
  <si>
    <t>Table 1</t>
  </si>
  <si>
    <t xml:space="preserve">March 2018, all ICCB tables will include </t>
  </si>
  <si>
    <t>the college names and sort order</t>
  </si>
  <si>
    <t>A SUMMARY PROFILE OF THE ILLINOIS PUBLIC COMMUNITY COLLEGES</t>
  </si>
  <si>
    <t xml:space="preserve">utilized in the unhidden columns. </t>
  </si>
  <si>
    <t>District Size</t>
  </si>
  <si>
    <t>Student Enrollment</t>
  </si>
  <si>
    <t xml:space="preserve">Educ. </t>
  </si>
  <si>
    <t>All</t>
  </si>
  <si>
    <t>Annual</t>
  </si>
  <si>
    <t>Dist.</t>
  </si>
  <si>
    <t>District</t>
  </si>
  <si>
    <t># of</t>
  </si>
  <si>
    <t>Square</t>
  </si>
  <si>
    <t>Base EAV</t>
  </si>
  <si>
    <t>&amp; O&amp;M</t>
  </si>
  <si>
    <t>Other</t>
  </si>
  <si>
    <t>Tuition &amp;</t>
  </si>
  <si>
    <t>No.</t>
  </si>
  <si>
    <t>Location</t>
  </si>
  <si>
    <t>Coll.</t>
  </si>
  <si>
    <t>Total</t>
  </si>
  <si>
    <t>16 &amp; Over</t>
  </si>
  <si>
    <t>Miles</t>
  </si>
  <si>
    <t>Rate</t>
  </si>
  <si>
    <t>Tax Rates</t>
  </si>
  <si>
    <t>Headcount</t>
  </si>
  <si>
    <t>FTE</t>
  </si>
  <si>
    <t>Fee Charges</t>
  </si>
  <si>
    <t xml:space="preserve">Black Hawk </t>
  </si>
  <si>
    <t xml:space="preserve">503 </t>
  </si>
  <si>
    <t>BLACK HAWK</t>
  </si>
  <si>
    <t>Moline</t>
  </si>
  <si>
    <t>Sandburg</t>
  </si>
  <si>
    <t xml:space="preserve">518 </t>
  </si>
  <si>
    <t>CARL SANDBURG</t>
  </si>
  <si>
    <t>Galesburg</t>
  </si>
  <si>
    <t>Chicago</t>
  </si>
  <si>
    <t xml:space="preserve">508 </t>
  </si>
  <si>
    <t>CITY COLLEGES OF CHICAGO</t>
  </si>
  <si>
    <t>*</t>
  </si>
  <si>
    <t>DuPage</t>
  </si>
  <si>
    <t xml:space="preserve">502 </t>
  </si>
  <si>
    <t>COLLEGE OF DUPAGE</t>
  </si>
  <si>
    <t>Glen Ellyn</t>
  </si>
  <si>
    <t>Lake County</t>
  </si>
  <si>
    <t xml:space="preserve">532 </t>
  </si>
  <si>
    <t>COLLEGE OF LAKE COUNTY</t>
  </si>
  <si>
    <t>Grayslake</t>
  </si>
  <si>
    <t>Danville</t>
  </si>
  <si>
    <t xml:space="preserve">507 </t>
  </si>
  <si>
    <t>DANVILLE AREA</t>
  </si>
  <si>
    <t>Elgin</t>
  </si>
  <si>
    <t xml:space="preserve">509 </t>
  </si>
  <si>
    <t>ELGIN</t>
  </si>
  <si>
    <t>Harper</t>
  </si>
  <si>
    <t xml:space="preserve">512 </t>
  </si>
  <si>
    <t>HARPER</t>
  </si>
  <si>
    <t>Palatine</t>
  </si>
  <si>
    <t>Heartland</t>
  </si>
  <si>
    <t>540</t>
  </si>
  <si>
    <t>HEARTLAND</t>
  </si>
  <si>
    <t>Bloomington</t>
  </si>
  <si>
    <t>Highland</t>
  </si>
  <si>
    <t xml:space="preserve">519 </t>
  </si>
  <si>
    <t>HIGHLAND</t>
  </si>
  <si>
    <t>Freeport</t>
  </si>
  <si>
    <t>Illinois Central</t>
  </si>
  <si>
    <t xml:space="preserve">514 </t>
  </si>
  <si>
    <t>ILLINOIS CENTRAL</t>
  </si>
  <si>
    <t>East Peoria</t>
  </si>
  <si>
    <t xml:space="preserve">Illinois Eastern </t>
  </si>
  <si>
    <t xml:space="preserve">529 </t>
  </si>
  <si>
    <t>ILLINOIS EASTERN</t>
  </si>
  <si>
    <t>Olney</t>
  </si>
  <si>
    <t>Illinois Valley</t>
  </si>
  <si>
    <t xml:space="preserve">513 </t>
  </si>
  <si>
    <t>ILLINOIS VALLEY</t>
  </si>
  <si>
    <t>Oglesby</t>
  </si>
  <si>
    <t>Logan</t>
  </si>
  <si>
    <t xml:space="preserve">530 </t>
  </si>
  <si>
    <t>JOHN A. LOGAN</t>
  </si>
  <si>
    <t>Carterville</t>
  </si>
  <si>
    <t>Wood</t>
  </si>
  <si>
    <t xml:space="preserve">539 </t>
  </si>
  <si>
    <t>JOHN WOOD</t>
  </si>
  <si>
    <t>Quincy</t>
  </si>
  <si>
    <t>Joliet</t>
  </si>
  <si>
    <t xml:space="preserve">525 </t>
  </si>
  <si>
    <t>JOLIET JUNIOR</t>
  </si>
  <si>
    <t>Kankakee</t>
  </si>
  <si>
    <t xml:space="preserve">520 </t>
  </si>
  <si>
    <t>KANKAKEE</t>
  </si>
  <si>
    <t>Kaskaskia</t>
  </si>
  <si>
    <t xml:space="preserve">501 </t>
  </si>
  <si>
    <t>KASKASKIA</t>
  </si>
  <si>
    <t>Centralia</t>
  </si>
  <si>
    <t>Kishwaukee</t>
  </si>
  <si>
    <t xml:space="preserve">523 </t>
  </si>
  <si>
    <t>KISHWAUKEE</t>
  </si>
  <si>
    <t>Malta</t>
  </si>
  <si>
    <t>Lake Land</t>
  </si>
  <si>
    <t xml:space="preserve">517 </t>
  </si>
  <si>
    <t>LAKE LAND</t>
  </si>
  <si>
    <t>Mattoon</t>
  </si>
  <si>
    <t>Lewis &amp; Clark</t>
  </si>
  <si>
    <t xml:space="preserve">536 </t>
  </si>
  <si>
    <t>LEWIS AND CLARK</t>
  </si>
  <si>
    <t>Godfrey</t>
  </si>
  <si>
    <t>Lincoln Land</t>
  </si>
  <si>
    <t xml:space="preserve">526 </t>
  </si>
  <si>
    <t>LINCOLN LAND</t>
  </si>
  <si>
    <t>Springfield</t>
  </si>
  <si>
    <t>McHenry</t>
  </si>
  <si>
    <t xml:space="preserve">528 </t>
  </si>
  <si>
    <t>MCHENRY COUNTY</t>
  </si>
  <si>
    <t>Crystal Lake</t>
  </si>
  <si>
    <t>Moraine Valley</t>
  </si>
  <si>
    <t xml:space="preserve">524 </t>
  </si>
  <si>
    <t>MORAINE VALLEY</t>
  </si>
  <si>
    <t>Palos Hills</t>
  </si>
  <si>
    <t>Morton</t>
  </si>
  <si>
    <t xml:space="preserve">527 </t>
  </si>
  <si>
    <t>MORTON</t>
  </si>
  <si>
    <t>Cicero</t>
  </si>
  <si>
    <t>Oakton</t>
  </si>
  <si>
    <t xml:space="preserve">535 </t>
  </si>
  <si>
    <t>OAKTON</t>
  </si>
  <si>
    <t>Des Plaines</t>
  </si>
  <si>
    <t>Parkland</t>
  </si>
  <si>
    <t xml:space="preserve">505 </t>
  </si>
  <si>
    <t>PARKLAND</t>
  </si>
  <si>
    <t>Champaign</t>
  </si>
  <si>
    <t>Prairie State</t>
  </si>
  <si>
    <t xml:space="preserve">515 </t>
  </si>
  <si>
    <t>PRAIRIE STATE</t>
  </si>
  <si>
    <t>Chicago Hgts.</t>
  </si>
  <si>
    <t>Rend Lake</t>
  </si>
  <si>
    <t xml:space="preserve">521 </t>
  </si>
  <si>
    <t>REND LAKE</t>
  </si>
  <si>
    <t>Ina</t>
  </si>
  <si>
    <t>Richland</t>
  </si>
  <si>
    <t xml:space="preserve">537 </t>
  </si>
  <si>
    <t>RICHLAND</t>
  </si>
  <si>
    <t>Decatur</t>
  </si>
  <si>
    <t>Rock Valley</t>
  </si>
  <si>
    <t xml:space="preserve">511 </t>
  </si>
  <si>
    <t>ROCK VALLEY</t>
  </si>
  <si>
    <t>Rockford</t>
  </si>
  <si>
    <t>Sauk Valley</t>
  </si>
  <si>
    <t xml:space="preserve">506 </t>
  </si>
  <si>
    <t>SAUK VALLEY</t>
  </si>
  <si>
    <t>Dixon</t>
  </si>
  <si>
    <t>Shawnee</t>
  </si>
  <si>
    <t xml:space="preserve">531 </t>
  </si>
  <si>
    <t>SHAWNEE</t>
  </si>
  <si>
    <t>Ullin</t>
  </si>
  <si>
    <t>South Suburban</t>
  </si>
  <si>
    <t xml:space="preserve">510 </t>
  </si>
  <si>
    <t>SOUTH SUBURBAN</t>
  </si>
  <si>
    <t>S. Holland</t>
  </si>
  <si>
    <t>Southeastern</t>
  </si>
  <si>
    <t xml:space="preserve">533 </t>
  </si>
  <si>
    <t>SOUTHEASTERN ILLINOIS</t>
  </si>
  <si>
    <t>Harrisburg</t>
  </si>
  <si>
    <t>Southwestern</t>
  </si>
  <si>
    <t xml:space="preserve">522 </t>
  </si>
  <si>
    <t>SOUTHWESTERN ILLINOIS</t>
  </si>
  <si>
    <t>Belleville</t>
  </si>
  <si>
    <t>Spoon River</t>
  </si>
  <si>
    <t xml:space="preserve">534 </t>
  </si>
  <si>
    <t>SPOON RIVER</t>
  </si>
  <si>
    <t>Canton</t>
  </si>
  <si>
    <t>Triton</t>
  </si>
  <si>
    <t xml:space="preserve">504 </t>
  </si>
  <si>
    <t>TRITON</t>
  </si>
  <si>
    <t>River Grove</t>
  </si>
  <si>
    <t>Waubonsee</t>
  </si>
  <si>
    <t xml:space="preserve">516 </t>
  </si>
  <si>
    <t>WAUBONSEE</t>
  </si>
  <si>
    <t>Sugar Grove</t>
  </si>
  <si>
    <t>Totals</t>
  </si>
  <si>
    <t>* Chicago has variable tuition rates based on number of hours per semester.  This rate is based on two semesters at 15 hours each.</t>
  </si>
  <si>
    <t>2019 Tax</t>
  </si>
  <si>
    <t>2019 Tax Rates Extended</t>
  </si>
  <si>
    <t>Fall 2020</t>
  </si>
  <si>
    <t>FY 20</t>
  </si>
  <si>
    <t>FY 21 Annual</t>
  </si>
  <si>
    <t>2019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</si>
</sst>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164" formatCode="#,##0.0"/>
    <numFmt numFmtId="165" formatCode="00"/>
    <numFmt numFmtId="166" formatCode="_(&quot;$&quot;* #,##0_);_(&quot;$&quot;* \(#,##0\);_(&quot;$&quot;* &quot;-&quot;??_);_(@_)"/>
    <numFmt numFmtId="167" formatCode="&quot;$&quot;#,##0"/>
    <numFmt numFmtId="168" formatCode="0_)"/>
  </numFmts>
  <fonts count="1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top"/>
    </xf>
    <xf numFmtId="4" fontId="2" fillId="2" borderId="0" applyFont="0" applyFill="0" applyBorder="0" applyAlignment="0" applyProtection="0"/>
    <xf numFmtId="7" fontId="2" fillId="2" borderId="0" applyFont="0" applyFill="0" applyBorder="0" applyAlignment="0" applyProtection="0"/>
    <xf numFmtId="3" fontId="2" fillId="2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3" fontId="2" fillId="0" borderId="0"/>
    <xf numFmtId="0" fontId="8" fillId="0" borderId="0"/>
    <xf numFmtId="0" fontId="9" fillId="0" borderId="0"/>
    <xf numFmtId="0" fontId="9" fillId="0" borderId="0">
      <alignment vertical="top"/>
    </xf>
    <xf numFmtId="10" fontId="2" fillId="2" borderId="0" applyFont="0" applyFill="0" applyBorder="0" applyAlignment="0" applyProtection="0"/>
    <xf numFmtId="0" fontId="11" fillId="0" borderId="0"/>
    <xf numFmtId="0" fontId="12" fillId="0" borderId="0">
      <alignment vertical="top"/>
    </xf>
    <xf numFmtId="0" fontId="12" fillId="0" borderId="0"/>
  </cellStyleXfs>
  <cellXfs count="95">
    <xf numFmtId="0" fontId="0" fillId="0" borderId="0" xfId="0">
      <alignment vertical="top"/>
    </xf>
    <xf numFmtId="0" fontId="1" fillId="0" borderId="0" xfId="0" applyFont="1" applyBorder="1" applyAlignment="1"/>
    <xf numFmtId="0" fontId="3" fillId="0" borderId="0" xfId="0" applyFont="1" applyFill="1" applyAlignment="1">
      <alignment horizontal="centerContinuous"/>
    </xf>
    <xf numFmtId="3" fontId="3" fillId="0" borderId="0" xfId="3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4" fontId="3" fillId="0" borderId="0" xfId="1" applyFont="1" applyFill="1" applyAlignment="1">
      <alignment horizontal="centerContinuous"/>
    </xf>
    <xf numFmtId="0" fontId="3" fillId="0" borderId="0" xfId="0" applyFont="1" applyFill="1" applyAlignment="1"/>
    <xf numFmtId="0" fontId="2" fillId="0" borderId="0" xfId="0" applyFont="1" applyFill="1" applyAlignment="1"/>
    <xf numFmtId="3" fontId="2" fillId="0" borderId="0" xfId="3" applyFont="1" applyFill="1" applyBorder="1" applyAlignment="1">
      <alignment horizontal="center"/>
    </xf>
    <xf numFmtId="0" fontId="4" fillId="0" borderId="0" xfId="0" applyFont="1" applyFill="1" applyAlignment="1"/>
    <xf numFmtId="3" fontId="4" fillId="0" borderId="0" xfId="3" applyFont="1" applyFill="1"/>
    <xf numFmtId="164" fontId="4" fillId="0" borderId="0" xfId="0" applyNumberFormat="1" applyFont="1" applyFill="1" applyAlignment="1"/>
    <xf numFmtId="4" fontId="4" fillId="0" borderId="0" xfId="1" applyFont="1" applyFill="1"/>
    <xf numFmtId="3" fontId="2" fillId="0" borderId="0" xfId="3" applyFont="1" applyFill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3" fontId="2" fillId="0" borderId="6" xfId="3" applyFont="1" applyFill="1" applyBorder="1" applyAlignment="1">
      <alignment horizontal="centerContinuous"/>
    </xf>
    <xf numFmtId="3" fontId="2" fillId="0" borderId="7" xfId="3" applyFont="1" applyFill="1" applyBorder="1" applyAlignment="1">
      <alignment horizontal="centerContinuous"/>
    </xf>
    <xf numFmtId="164" fontId="2" fillId="0" borderId="8" xfId="0" applyNumberFormat="1" applyFont="1" applyFill="1" applyBorder="1" applyAlignment="1"/>
    <xf numFmtId="4" fontId="2" fillId="0" borderId="6" xfId="1" applyFont="1" applyFill="1" applyBorder="1" applyAlignment="1">
      <alignment horizontal="centerContinuous"/>
    </xf>
    <xf numFmtId="4" fontId="2" fillId="0" borderId="7" xfId="1" applyFont="1" applyFill="1" applyBorder="1" applyAlignment="1">
      <alignment horizontal="centerContinuous"/>
    </xf>
    <xf numFmtId="3" fontId="2" fillId="0" borderId="5" xfId="3" applyFont="1" applyFill="1" applyBorder="1" applyAlignment="1">
      <alignment horizontal="centerContinuous"/>
    </xf>
    <xf numFmtId="3" fontId="2" fillId="0" borderId="3" xfId="3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3" fontId="2" fillId="0" borderId="10" xfId="3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4" fontId="2" fillId="0" borderId="0" xfId="1" applyFont="1" applyFill="1" applyBorder="1" applyAlignment="1">
      <alignment horizontal="center"/>
    </xf>
    <xf numFmtId="4" fontId="2" fillId="0" borderId="10" xfId="1" applyFont="1" applyFill="1" applyBorder="1" applyAlignment="1">
      <alignment horizontal="center"/>
    </xf>
    <xf numFmtId="0" fontId="2" fillId="0" borderId="10" xfId="0" applyFont="1" applyFill="1" applyBorder="1" applyAlignment="1"/>
    <xf numFmtId="0" fontId="2" fillId="0" borderId="0" xfId="3" applyNumberFormat="1" applyFont="1" applyFill="1" applyBorder="1" applyAlignment="1">
      <alignment horizontal="centerContinuous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3" fontId="2" fillId="0" borderId="1" xfId="3" applyFont="1" applyFill="1" applyBorder="1" applyAlignment="1">
      <alignment horizontal="center"/>
    </xf>
    <xf numFmtId="3" fontId="2" fillId="0" borderId="13" xfId="3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4" fontId="2" fillId="0" borderId="1" xfId="1" applyFont="1" applyFill="1" applyBorder="1" applyAlignment="1">
      <alignment horizontal="center"/>
    </xf>
    <xf numFmtId="4" fontId="2" fillId="0" borderId="13" xfId="1" applyFont="1" applyFill="1" applyBorder="1" applyAlignment="1">
      <alignment horizontal="center"/>
    </xf>
    <xf numFmtId="0" fontId="2" fillId="0" borderId="13" xfId="0" applyFont="1" applyFill="1" applyBorder="1" applyAlignment="1"/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3" fontId="2" fillId="0" borderId="0" xfId="3" applyFont="1" applyFill="1" applyBorder="1"/>
    <xf numFmtId="3" fontId="2" fillId="0" borderId="10" xfId="3" applyFont="1" applyFill="1" applyBorder="1"/>
    <xf numFmtId="164" fontId="2" fillId="0" borderId="11" xfId="0" applyNumberFormat="1" applyFont="1" applyFill="1" applyBorder="1" applyAlignment="1"/>
    <xf numFmtId="4" fontId="2" fillId="0" borderId="0" xfId="1" applyFont="1" applyFill="1" applyBorder="1"/>
    <xf numFmtId="4" fontId="2" fillId="0" borderId="10" xfId="1" applyFont="1" applyFill="1" applyBorder="1"/>
    <xf numFmtId="3" fontId="2" fillId="0" borderId="2" xfId="3" applyFont="1" applyFill="1" applyBorder="1"/>
    <xf numFmtId="3" fontId="2" fillId="0" borderId="4" xfId="3" applyFont="1" applyFill="1" applyBorder="1"/>
    <xf numFmtId="165" fontId="1" fillId="0" borderId="0" xfId="0" applyNumberFormat="1" applyFont="1" applyBorder="1" applyAlignment="1"/>
    <xf numFmtId="3" fontId="2" fillId="0" borderId="0" xfId="1" applyNumberFormat="1" applyFont="1" applyFill="1" applyAlignment="1"/>
    <xf numFmtId="3" fontId="2" fillId="0" borderId="10" xfId="0" applyNumberFormat="1" applyFont="1" applyFill="1" applyBorder="1" applyAlignment="1"/>
    <xf numFmtId="167" fontId="2" fillId="0" borderId="0" xfId="0" applyNumberFormat="1" applyFont="1" applyFill="1" applyBorder="1" applyAlignment="1"/>
    <xf numFmtId="167" fontId="2" fillId="0" borderId="10" xfId="0" applyNumberFormat="1" applyFont="1" applyFill="1" applyBorder="1" applyAlignment="1"/>
    <xf numFmtId="167" fontId="2" fillId="0" borderId="0" xfId="0" applyNumberFormat="1" applyFont="1" applyBorder="1" applyAlignment="1"/>
    <xf numFmtId="0" fontId="2" fillId="0" borderId="0" xfId="0" applyFont="1" applyBorder="1" applyAlignment="1"/>
    <xf numFmtId="3" fontId="2" fillId="0" borderId="10" xfId="3" applyNumberFormat="1" applyFont="1" applyFill="1" applyBorder="1"/>
    <xf numFmtId="167" fontId="2" fillId="0" borderId="9" xfId="0" applyNumberFormat="1" applyFont="1" applyFill="1" applyBorder="1" applyAlignment="1"/>
    <xf numFmtId="167" fontId="2" fillId="0" borderId="9" xfId="0" applyNumberFormat="1" applyFont="1" applyBorder="1" applyAlignment="1"/>
    <xf numFmtId="3" fontId="2" fillId="0" borderId="13" xfId="0" applyNumberFormat="1" applyFont="1" applyFill="1" applyBorder="1" applyAlignment="1"/>
    <xf numFmtId="167" fontId="2" fillId="0" borderId="12" xfId="0" applyNumberFormat="1" applyFont="1" applyBorder="1" applyAlignment="1"/>
    <xf numFmtId="167" fontId="2" fillId="0" borderId="13" xfId="0" applyNumberFormat="1" applyFont="1" applyFill="1" applyBorder="1" applyAlignment="1"/>
    <xf numFmtId="3" fontId="2" fillId="0" borderId="3" xfId="3" applyNumberFormat="1" applyFont="1" applyFill="1" applyBorder="1"/>
    <xf numFmtId="167" fontId="2" fillId="0" borderId="8" xfId="0" applyNumberFormat="1" applyFont="1" applyFill="1" applyBorder="1" applyAlignment="1"/>
    <xf numFmtId="4" fontId="2" fillId="0" borderId="3" xfId="1" applyFont="1" applyFill="1" applyBorder="1"/>
    <xf numFmtId="4" fontId="2" fillId="0" borderId="4" xfId="1" applyFont="1" applyFill="1" applyBorder="1"/>
    <xf numFmtId="167" fontId="2" fillId="0" borderId="3" xfId="4" applyNumberFormat="1" applyFont="1" applyFill="1" applyBorder="1"/>
    <xf numFmtId="0" fontId="2" fillId="0" borderId="12" xfId="0" applyFont="1" applyFill="1" applyBorder="1" applyAlignment="1"/>
    <xf numFmtId="3" fontId="2" fillId="0" borderId="1" xfId="3" applyNumberFormat="1" applyFont="1" applyFill="1" applyBorder="1"/>
    <xf numFmtId="3" fontId="2" fillId="0" borderId="13" xfId="3" applyFont="1" applyFill="1" applyBorder="1"/>
    <xf numFmtId="167" fontId="2" fillId="0" borderId="14" xfId="0" applyNumberFormat="1" applyFont="1" applyFill="1" applyBorder="1" applyAlignment="1"/>
    <xf numFmtId="4" fontId="2" fillId="0" borderId="1" xfId="1" applyFont="1" applyFill="1" applyBorder="1"/>
    <xf numFmtId="4" fontId="2" fillId="0" borderId="13" xfId="1" applyFont="1" applyFill="1" applyBorder="1"/>
    <xf numFmtId="3" fontId="2" fillId="0" borderId="1" xfId="0" applyNumberFormat="1" applyFont="1" applyFill="1" applyBorder="1" applyAlignment="1"/>
    <xf numFmtId="167" fontId="2" fillId="0" borderId="1" xfId="4" applyNumberFormat="1" applyFont="1" applyFill="1" applyBorder="1"/>
    <xf numFmtId="3" fontId="2" fillId="0" borderId="0" xfId="0" applyNumberFormat="1" applyFont="1" applyFill="1" applyAlignment="1"/>
    <xf numFmtId="164" fontId="2" fillId="0" borderId="0" xfId="0" applyNumberFormat="1" applyFont="1" applyFill="1" applyAlignment="1"/>
    <xf numFmtId="4" fontId="2" fillId="0" borderId="0" xfId="1" applyFont="1" applyFill="1"/>
    <xf numFmtId="0" fontId="0" fillId="0" borderId="0" xfId="3" applyNumberFormat="1" applyFont="1" applyFill="1" applyBorder="1" applyAlignment="1">
      <alignment horizontal="centerContinuous"/>
    </xf>
    <xf numFmtId="164" fontId="0" fillId="0" borderId="11" xfId="0" applyNumberFormat="1" applyFont="1" applyFill="1" applyBorder="1" applyAlignment="1">
      <alignment horizontal="center"/>
    </xf>
    <xf numFmtId="4" fontId="0" fillId="0" borderId="6" xfId="1" applyFont="1" applyFill="1" applyBorder="1" applyAlignment="1">
      <alignment horizontal="centerContinuous"/>
    </xf>
    <xf numFmtId="3" fontId="0" fillId="0" borderId="0" xfId="3" applyFont="1" applyFill="1" applyBorder="1" applyAlignment="1">
      <alignment horizontal="center"/>
    </xf>
    <xf numFmtId="3" fontId="0" fillId="0" borderId="10" xfId="3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2" fillId="0" borderId="0" xfId="0" applyNumberFormat="1" applyFont="1" applyAlignment="1"/>
    <xf numFmtId="166" fontId="5" fillId="0" borderId="11" xfId="2" applyNumberFormat="1" applyFont="1" applyFill="1" applyBorder="1"/>
    <xf numFmtId="4" fontId="2" fillId="0" borderId="0" xfId="0" applyNumberFormat="1" applyFont="1" applyFill="1" applyBorder="1" applyAlignment="1"/>
    <xf numFmtId="4" fontId="2" fillId="0" borderId="0" xfId="0" applyNumberFormat="1" applyFont="1" applyFill="1" applyAlignment="1"/>
    <xf numFmtId="166" fontId="5" fillId="0" borderId="14" xfId="2" applyNumberFormat="1" applyFont="1" applyFill="1" applyBorder="1"/>
  </cellXfs>
  <cellStyles count="16">
    <cellStyle name="Comma" xfId="1" builtinId="3"/>
    <cellStyle name="Comma0" xfId="3" xr:uid="{00000000-0005-0000-0000-000001000000}"/>
    <cellStyle name="Comma0 2" xfId="8" xr:uid="{00000000-0005-0000-0000-000002000000}"/>
    <cellStyle name="Currency" xfId="2" builtinId="4"/>
    <cellStyle name="Normal" xfId="0" builtinId="0"/>
    <cellStyle name="Normal 2" xfId="5" xr:uid="{00000000-0005-0000-0000-000005000000}"/>
    <cellStyle name="Normal 2 2" xfId="7" xr:uid="{00000000-0005-0000-0000-000006000000}"/>
    <cellStyle name="Normal 3" xfId="6" xr:uid="{00000000-0005-0000-0000-000007000000}"/>
    <cellStyle name="Normal 4" xfId="9" xr:uid="{00000000-0005-0000-0000-000008000000}"/>
    <cellStyle name="Normal 5" xfId="10" xr:uid="{00000000-0005-0000-0000-000009000000}"/>
    <cellStyle name="Normal 6" xfId="11" xr:uid="{00000000-0005-0000-0000-00000A000000}"/>
    <cellStyle name="Normal 7" xfId="13" xr:uid="{CBFA3FF0-8FBD-40EA-B2F7-56300600C1F0}"/>
    <cellStyle name="Normal 8" xfId="14" xr:uid="{51B958C6-07A2-4754-90B3-AD4A9A8946B4}"/>
    <cellStyle name="Normal 9" xfId="15" xr:uid="{9934BC94-8521-485A-9354-925034F38493}"/>
    <cellStyle name="Normal_Profile" xfId="4" xr:uid="{00000000-0005-0000-0000-00000B000000}"/>
    <cellStyle name="Percent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ccb.org/DATABOOK/2017/Section%20I/original%20data/E12017%20(Fall%202016)%20Data%20Book%20-%20Section%20I%20(ALL%20TABL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-1"/>
      <sheetName val="Table I-2"/>
      <sheetName val="Table I - 3"/>
      <sheetName val="Table I-3 -DISTRICT and STATE"/>
      <sheetName val="Table I-4"/>
      <sheetName val="Table I-5"/>
      <sheetName val="Table 1-6"/>
      <sheetName val="Table I- 7"/>
      <sheetName val="Table I- 8"/>
      <sheetName val="Table I- 9 (Freshman Only)"/>
      <sheetName val="Table I-9 (Sophomore Only)"/>
      <sheetName val="Table I-9 (Dual Enroll Only)"/>
      <sheetName val="Table I-9 (Unclassified Only)"/>
      <sheetName val="Table I-9 (Dual Credit Only)"/>
      <sheetName val="Table I-10"/>
      <sheetName val="Table I-11"/>
      <sheetName val="HC, HRS &amp; FTE Pivot"/>
      <sheetName val="Fall 2016 HC, HRS &amp; FTE"/>
      <sheetName val="2015 Ind of Need with HC &amp; F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tabSelected="1" topLeftCell="D1" zoomScaleNormal="100" workbookViewId="0">
      <pane xSplit="2" ySplit="10" topLeftCell="F11" activePane="bottomRight" state="frozen"/>
      <selection activeCell="D1" sqref="D1"/>
      <selection pane="topRight" activeCell="F1" sqref="F1"/>
      <selection pane="bottomLeft" activeCell="D11" sqref="D11"/>
      <selection pane="bottomRight" activeCell="F11" sqref="F11"/>
    </sheetView>
  </sheetViews>
  <sheetFormatPr defaultColWidth="8.42578125" defaultRowHeight="12.75"/>
  <cols>
    <col min="1" max="1" width="7.42578125" style="1" hidden="1" customWidth="1"/>
    <col min="2" max="2" width="3" style="1" hidden="1" customWidth="1"/>
    <col min="3" max="3" width="26.85546875" style="1" hidden="1" customWidth="1"/>
    <col min="4" max="4" width="4.42578125" style="7" bestFit="1" customWidth="1"/>
    <col min="5" max="5" width="28.28515625" style="7" bestFit="1" customWidth="1"/>
    <col min="6" max="6" width="12.7109375" style="7" bestFit="1" customWidth="1"/>
    <col min="7" max="7" width="4.5703125" style="7" bestFit="1" customWidth="1"/>
    <col min="8" max="9" width="10.28515625" style="13" customWidth="1"/>
    <col min="10" max="10" width="6.42578125" style="13" bestFit="1" customWidth="1"/>
    <col min="11" max="11" width="16" style="80" bestFit="1" customWidth="1"/>
    <col min="12" max="12" width="7.28515625" style="81" bestFit="1" customWidth="1"/>
    <col min="13" max="13" width="8.140625" style="81" bestFit="1" customWidth="1"/>
    <col min="14" max="14" width="9" style="81" customWidth="1"/>
    <col min="15" max="15" width="10.7109375" style="13" customWidth="1"/>
    <col min="16" max="16" width="10.7109375" style="7" customWidth="1"/>
    <col min="17" max="17" width="12.28515625" style="13" bestFit="1" customWidth="1"/>
    <col min="18" max="18" width="1.5703125" style="7" customWidth="1"/>
    <col min="19" max="16384" width="8.42578125" style="7"/>
  </cols>
  <sheetData>
    <row r="1" spans="1:18">
      <c r="A1" s="1" t="s">
        <v>0</v>
      </c>
      <c r="D1" s="2" t="s">
        <v>1</v>
      </c>
      <c r="E1" s="2"/>
      <c r="F1" s="2"/>
      <c r="G1" s="2"/>
      <c r="H1" s="3"/>
      <c r="I1" s="3"/>
      <c r="J1" s="3"/>
      <c r="K1" s="4"/>
      <c r="L1" s="5"/>
      <c r="M1" s="5"/>
      <c r="N1" s="5"/>
      <c r="O1" s="3"/>
      <c r="P1" s="3"/>
      <c r="Q1" s="3"/>
      <c r="R1" s="6"/>
    </row>
    <row r="2" spans="1:18">
      <c r="A2" s="1" t="s">
        <v>2</v>
      </c>
      <c r="D2" s="2"/>
      <c r="E2" s="2"/>
      <c r="F2" s="2"/>
      <c r="G2" s="2"/>
      <c r="H2" s="3"/>
      <c r="I2" s="3"/>
      <c r="J2" s="3"/>
      <c r="K2" s="4"/>
      <c r="L2" s="5"/>
      <c r="M2" s="5"/>
      <c r="N2" s="5"/>
      <c r="O2" s="3"/>
      <c r="P2" s="3"/>
      <c r="Q2" s="3"/>
      <c r="R2" s="6"/>
    </row>
    <row r="3" spans="1:18">
      <c r="A3" s="1" t="s">
        <v>3</v>
      </c>
      <c r="D3" s="2" t="s">
        <v>4</v>
      </c>
      <c r="E3" s="2"/>
      <c r="F3" s="2"/>
      <c r="G3" s="2"/>
      <c r="H3" s="3"/>
      <c r="I3" s="3"/>
      <c r="J3" s="3"/>
      <c r="K3" s="4"/>
      <c r="L3" s="5"/>
      <c r="M3" s="5"/>
      <c r="N3" s="5"/>
      <c r="O3" s="3"/>
      <c r="P3" s="3"/>
      <c r="Q3" s="3"/>
      <c r="R3" s="6"/>
    </row>
    <row r="4" spans="1:18">
      <c r="A4" s="1" t="s">
        <v>5</v>
      </c>
      <c r="D4" s="2"/>
      <c r="E4" s="2"/>
      <c r="F4" s="2"/>
      <c r="G4" s="2"/>
      <c r="H4" s="3"/>
      <c r="I4" s="3"/>
      <c r="J4" s="3"/>
      <c r="K4" s="4"/>
      <c r="L4" s="5"/>
      <c r="M4" s="5"/>
      <c r="N4" s="5"/>
      <c r="O4" s="8"/>
      <c r="P4" s="3"/>
      <c r="Q4" s="3"/>
      <c r="R4" s="6"/>
    </row>
    <row r="5" spans="1:18">
      <c r="A5" s="1" t="s">
        <v>6</v>
      </c>
      <c r="D5" s="2" t="s">
        <v>7</v>
      </c>
      <c r="E5" s="2"/>
      <c r="F5" s="2"/>
      <c r="G5" s="2"/>
      <c r="H5" s="3"/>
      <c r="I5" s="3"/>
      <c r="J5" s="3"/>
      <c r="K5" s="4"/>
      <c r="L5" s="5"/>
      <c r="M5" s="5"/>
      <c r="N5" s="5"/>
      <c r="O5" s="3"/>
      <c r="P5" s="3"/>
      <c r="Q5" s="3"/>
      <c r="R5" s="6"/>
    </row>
    <row r="6" spans="1:18">
      <c r="A6" s="1" t="s">
        <v>8</v>
      </c>
      <c r="E6" s="9"/>
      <c r="F6" s="9"/>
      <c r="G6" s="9"/>
      <c r="H6" s="10"/>
      <c r="I6" s="10"/>
      <c r="J6" s="10"/>
      <c r="K6" s="11"/>
      <c r="L6" s="12"/>
      <c r="M6" s="12"/>
      <c r="N6" s="12"/>
      <c r="P6" s="13"/>
      <c r="R6" s="14"/>
    </row>
    <row r="7" spans="1:18">
      <c r="D7" s="15"/>
      <c r="E7" s="16"/>
      <c r="F7" s="17"/>
      <c r="G7" s="18"/>
      <c r="H7" s="19" t="s">
        <v>9</v>
      </c>
      <c r="I7" s="19"/>
      <c r="J7" s="20"/>
      <c r="K7" s="21"/>
      <c r="L7" s="84" t="s">
        <v>188</v>
      </c>
      <c r="M7" s="22"/>
      <c r="N7" s="23"/>
      <c r="O7" s="24" t="s">
        <v>10</v>
      </c>
      <c r="P7" s="20"/>
      <c r="Q7" s="25"/>
      <c r="R7" s="17"/>
    </row>
    <row r="8" spans="1:18">
      <c r="D8" s="26"/>
      <c r="E8" s="27"/>
      <c r="F8" s="28"/>
      <c r="G8" s="27"/>
      <c r="H8" s="8"/>
      <c r="I8" s="8"/>
      <c r="J8" s="29"/>
      <c r="K8" s="83" t="s">
        <v>187</v>
      </c>
      <c r="L8" s="31" t="s">
        <v>11</v>
      </c>
      <c r="M8" s="31" t="s">
        <v>12</v>
      </c>
      <c r="N8" s="32"/>
      <c r="O8" s="8"/>
      <c r="P8" s="29" t="s">
        <v>13</v>
      </c>
      <c r="Q8" s="85" t="s">
        <v>191</v>
      </c>
      <c r="R8" s="33"/>
    </row>
    <row r="9" spans="1:18">
      <c r="D9" s="26" t="s">
        <v>14</v>
      </c>
      <c r="E9" s="27"/>
      <c r="F9" s="28" t="s">
        <v>15</v>
      </c>
      <c r="G9" s="27" t="s">
        <v>16</v>
      </c>
      <c r="H9" s="82" t="s">
        <v>192</v>
      </c>
      <c r="I9" s="34"/>
      <c r="J9" s="29" t="s">
        <v>17</v>
      </c>
      <c r="K9" s="30" t="s">
        <v>18</v>
      </c>
      <c r="L9" s="31" t="s">
        <v>19</v>
      </c>
      <c r="M9" s="31" t="s">
        <v>20</v>
      </c>
      <c r="N9" s="32"/>
      <c r="O9" s="85" t="s">
        <v>189</v>
      </c>
      <c r="P9" s="86" t="s">
        <v>190</v>
      </c>
      <c r="Q9" s="8" t="s">
        <v>21</v>
      </c>
      <c r="R9" s="33"/>
    </row>
    <row r="10" spans="1:18">
      <c r="D10" s="35" t="s">
        <v>22</v>
      </c>
      <c r="E10" s="36" t="s">
        <v>15</v>
      </c>
      <c r="F10" s="37" t="s">
        <v>23</v>
      </c>
      <c r="G10" s="36" t="s">
        <v>24</v>
      </c>
      <c r="H10" s="38" t="s">
        <v>25</v>
      </c>
      <c r="I10" s="38" t="s">
        <v>26</v>
      </c>
      <c r="J10" s="39" t="s">
        <v>27</v>
      </c>
      <c r="K10" s="40"/>
      <c r="L10" s="41" t="s">
        <v>28</v>
      </c>
      <c r="M10" s="41" t="s">
        <v>29</v>
      </c>
      <c r="N10" s="42" t="s">
        <v>25</v>
      </c>
      <c r="O10" s="38" t="s">
        <v>30</v>
      </c>
      <c r="P10" s="39" t="s">
        <v>31</v>
      </c>
      <c r="Q10" s="38" t="s">
        <v>32</v>
      </c>
      <c r="R10" s="43"/>
    </row>
    <row r="11" spans="1:18">
      <c r="D11" s="44"/>
      <c r="E11" s="45"/>
      <c r="F11" s="33"/>
      <c r="G11" s="45"/>
      <c r="H11" s="46"/>
      <c r="I11" s="46"/>
      <c r="J11" s="47"/>
      <c r="K11" s="48"/>
      <c r="L11" s="49"/>
      <c r="M11" s="49"/>
      <c r="N11" s="50"/>
      <c r="O11" s="51"/>
      <c r="P11" s="52"/>
      <c r="Q11" s="46"/>
      <c r="R11" s="33"/>
    </row>
    <row r="12" spans="1:18">
      <c r="A12" s="1">
        <v>503</v>
      </c>
      <c r="B12" s="53">
        <v>1</v>
      </c>
      <c r="C12" s="45" t="s">
        <v>33</v>
      </c>
      <c r="D12" s="44" t="s">
        <v>34</v>
      </c>
      <c r="E12" s="45" t="s">
        <v>35</v>
      </c>
      <c r="F12" s="33" t="s">
        <v>36</v>
      </c>
      <c r="G12" s="45">
        <v>1</v>
      </c>
      <c r="H12" s="54">
        <v>214238.67800000001</v>
      </c>
      <c r="I12" s="54">
        <v>172347.17476000002</v>
      </c>
      <c r="J12" s="47">
        <v>2240</v>
      </c>
      <c r="K12" s="91">
        <v>4191810026</v>
      </c>
      <c r="L12" s="92">
        <v>19</v>
      </c>
      <c r="M12" s="49">
        <f t="shared" ref="M12:M50" si="0">+N12-L12</f>
        <v>38.74</v>
      </c>
      <c r="N12" s="93">
        <v>57.74</v>
      </c>
      <c r="O12" s="87">
        <v>3743</v>
      </c>
      <c r="P12" s="55">
        <v>3060.4516669999998</v>
      </c>
      <c r="Q12" s="56">
        <v>4470</v>
      </c>
      <c r="R12" s="57"/>
    </row>
    <row r="13" spans="1:18">
      <c r="A13" s="1">
        <v>518</v>
      </c>
      <c r="B13" s="53">
        <v>1</v>
      </c>
      <c r="C13" s="45" t="s">
        <v>37</v>
      </c>
      <c r="D13" s="44" t="s">
        <v>38</v>
      </c>
      <c r="E13" s="45" t="s">
        <v>39</v>
      </c>
      <c r="F13" s="33" t="s">
        <v>40</v>
      </c>
      <c r="G13" s="45">
        <v>1</v>
      </c>
      <c r="H13" s="54">
        <v>100517.95459999998</v>
      </c>
      <c r="I13" s="54">
        <v>82557.445160000017</v>
      </c>
      <c r="J13" s="47">
        <v>2834</v>
      </c>
      <c r="K13" s="91">
        <v>1920289135</v>
      </c>
      <c r="L13" s="92">
        <v>22</v>
      </c>
      <c r="M13" s="49">
        <f t="shared" si="0"/>
        <v>27.320000000000007</v>
      </c>
      <c r="N13" s="93">
        <v>49.320000000000007</v>
      </c>
      <c r="O13" s="87">
        <v>1755</v>
      </c>
      <c r="P13" s="55">
        <v>1297.383333</v>
      </c>
      <c r="Q13" s="58">
        <v>5100</v>
      </c>
      <c r="R13" s="57"/>
    </row>
    <row r="14" spans="1:18">
      <c r="A14" s="1">
        <v>508</v>
      </c>
      <c r="B14" s="53">
        <v>0</v>
      </c>
      <c r="C14" s="59" t="s">
        <v>41</v>
      </c>
      <c r="D14" s="44" t="s">
        <v>42</v>
      </c>
      <c r="E14" s="45" t="s">
        <v>43</v>
      </c>
      <c r="F14" s="33" t="s">
        <v>41</v>
      </c>
      <c r="G14" s="45">
        <v>7</v>
      </c>
      <c r="H14" s="54">
        <v>2693976</v>
      </c>
      <c r="I14" s="54">
        <v>2204216.5511519997</v>
      </c>
      <c r="J14" s="47">
        <v>230</v>
      </c>
      <c r="K14" s="91">
        <v>87776056332</v>
      </c>
      <c r="L14" s="92">
        <v>14.273700000000002</v>
      </c>
      <c r="M14" s="49">
        <f t="shared" si="0"/>
        <v>0.71710000000000029</v>
      </c>
      <c r="N14" s="93">
        <v>14.990800000000002</v>
      </c>
      <c r="O14" s="88">
        <v>35646</v>
      </c>
      <c r="P14" s="60">
        <v>30430</v>
      </c>
      <c r="Q14" s="61">
        <v>4380</v>
      </c>
      <c r="R14" s="57" t="s">
        <v>44</v>
      </c>
    </row>
    <row r="15" spans="1:18">
      <c r="A15" s="1">
        <v>502</v>
      </c>
      <c r="B15" s="53">
        <v>1</v>
      </c>
      <c r="C15" s="45" t="s">
        <v>45</v>
      </c>
      <c r="D15" s="44" t="s">
        <v>46</v>
      </c>
      <c r="E15" s="45" t="s">
        <v>47</v>
      </c>
      <c r="F15" s="33" t="s">
        <v>48</v>
      </c>
      <c r="G15" s="45">
        <v>1</v>
      </c>
      <c r="H15" s="54">
        <v>1047729.3672750801</v>
      </c>
      <c r="I15" s="54">
        <v>838004.79999859515</v>
      </c>
      <c r="J15" s="47">
        <v>350</v>
      </c>
      <c r="K15" s="91">
        <v>46462234828</v>
      </c>
      <c r="L15" s="92">
        <v>18.05</v>
      </c>
      <c r="M15" s="49">
        <f t="shared" si="0"/>
        <v>0</v>
      </c>
      <c r="N15" s="93">
        <v>18.05</v>
      </c>
      <c r="O15" s="87">
        <v>21010</v>
      </c>
      <c r="P15" s="87">
        <v>15050.833333</v>
      </c>
      <c r="Q15" s="62">
        <v>4140</v>
      </c>
      <c r="R15" s="57"/>
    </row>
    <row r="16" spans="1:18">
      <c r="A16" s="1">
        <v>532</v>
      </c>
      <c r="B16" s="53">
        <v>1</v>
      </c>
      <c r="C16" s="45" t="s">
        <v>49</v>
      </c>
      <c r="D16" s="44" t="s">
        <v>50</v>
      </c>
      <c r="E16" s="45" t="s">
        <v>51</v>
      </c>
      <c r="F16" s="33" t="s">
        <v>52</v>
      </c>
      <c r="G16" s="45">
        <v>1</v>
      </c>
      <c r="H16" s="54">
        <v>672016.96799999999</v>
      </c>
      <c r="I16" s="54">
        <v>532193.13504000008</v>
      </c>
      <c r="J16" s="47">
        <v>442</v>
      </c>
      <c r="K16" s="91">
        <v>25927390217</v>
      </c>
      <c r="L16" s="92">
        <v>27.25</v>
      </c>
      <c r="M16" s="49">
        <f t="shared" si="0"/>
        <v>0.91000000000000014</v>
      </c>
      <c r="N16" s="93">
        <v>28.16</v>
      </c>
      <c r="O16" s="87">
        <v>11854</v>
      </c>
      <c r="P16" s="90">
        <v>8802.0750000000007</v>
      </c>
      <c r="Q16" s="62">
        <v>4410</v>
      </c>
      <c r="R16" s="57"/>
    </row>
    <row r="17" spans="1:18">
      <c r="A17" s="1">
        <v>507</v>
      </c>
      <c r="B17" s="53">
        <v>1</v>
      </c>
      <c r="C17" s="45" t="s">
        <v>53</v>
      </c>
      <c r="D17" s="44" t="s">
        <v>54</v>
      </c>
      <c r="E17" s="45" t="s">
        <v>55</v>
      </c>
      <c r="F17" s="33" t="s">
        <v>53</v>
      </c>
      <c r="G17" s="45">
        <v>1</v>
      </c>
      <c r="H17" s="54">
        <v>81438.568899999998</v>
      </c>
      <c r="I17" s="54">
        <v>64735.860539999994</v>
      </c>
      <c r="J17" s="47">
        <v>1288</v>
      </c>
      <c r="K17" s="91">
        <v>1124438724</v>
      </c>
      <c r="L17" s="92">
        <v>44.79</v>
      </c>
      <c r="M17" s="49">
        <f t="shared" si="0"/>
        <v>17.169000000000004</v>
      </c>
      <c r="N17" s="93">
        <v>61.959000000000003</v>
      </c>
      <c r="O17" s="87">
        <v>2171</v>
      </c>
      <c r="P17" s="87">
        <v>1626.5666670000001</v>
      </c>
      <c r="Q17" s="62">
        <v>4800</v>
      </c>
      <c r="R17" s="57"/>
    </row>
    <row r="18" spans="1:18">
      <c r="A18" s="1">
        <v>509</v>
      </c>
      <c r="B18" s="53">
        <v>1</v>
      </c>
      <c r="C18" s="45" t="s">
        <v>56</v>
      </c>
      <c r="D18" s="44" t="s">
        <v>57</v>
      </c>
      <c r="E18" s="45" t="s">
        <v>58</v>
      </c>
      <c r="F18" s="33" t="s">
        <v>56</v>
      </c>
      <c r="G18" s="45">
        <v>1</v>
      </c>
      <c r="H18" s="54">
        <v>470715.47841538698</v>
      </c>
      <c r="I18" s="54">
        <v>370877.99411842297</v>
      </c>
      <c r="J18" s="47">
        <v>343</v>
      </c>
      <c r="K18" s="91">
        <v>12669584721</v>
      </c>
      <c r="L18" s="92">
        <v>40.74</v>
      </c>
      <c r="M18" s="49">
        <f t="shared" si="0"/>
        <v>0.67000000000000171</v>
      </c>
      <c r="N18" s="93">
        <v>41.410000000000004</v>
      </c>
      <c r="O18" s="87">
        <v>7882</v>
      </c>
      <c r="P18" s="87">
        <v>6535.45</v>
      </c>
      <c r="Q18" s="62">
        <v>3960</v>
      </c>
      <c r="R18" s="57"/>
    </row>
    <row r="19" spans="1:18">
      <c r="A19" s="1">
        <v>512</v>
      </c>
      <c r="B19" s="53">
        <v>1</v>
      </c>
      <c r="C19" s="45" t="s">
        <v>59</v>
      </c>
      <c r="D19" s="44" t="s">
        <v>60</v>
      </c>
      <c r="E19" s="45" t="s">
        <v>61</v>
      </c>
      <c r="F19" s="33" t="s">
        <v>62</v>
      </c>
      <c r="G19" s="45">
        <v>1</v>
      </c>
      <c r="H19" s="54">
        <v>505901.92255120503</v>
      </c>
      <c r="I19" s="54">
        <v>401400.33314218733</v>
      </c>
      <c r="J19" s="47">
        <v>193</v>
      </c>
      <c r="K19" s="91">
        <v>21471725309</v>
      </c>
      <c r="L19" s="92">
        <v>29.61</v>
      </c>
      <c r="M19" s="49">
        <f t="shared" si="0"/>
        <v>1.2800000000000011</v>
      </c>
      <c r="N19" s="93">
        <v>30.89</v>
      </c>
      <c r="O19" s="87">
        <v>12199</v>
      </c>
      <c r="P19" s="87">
        <v>9141.1333329999998</v>
      </c>
      <c r="Q19" s="62">
        <v>4575</v>
      </c>
      <c r="R19" s="57"/>
    </row>
    <row r="20" spans="1:18">
      <c r="A20" s="1">
        <v>540</v>
      </c>
      <c r="B20" s="53">
        <v>1</v>
      </c>
      <c r="C20" s="45" t="s">
        <v>63</v>
      </c>
      <c r="D20" s="44" t="s">
        <v>64</v>
      </c>
      <c r="E20" s="45" t="s">
        <v>65</v>
      </c>
      <c r="F20" s="33" t="s">
        <v>66</v>
      </c>
      <c r="G20" s="45">
        <v>1</v>
      </c>
      <c r="H20" s="54">
        <v>211229.50466000001</v>
      </c>
      <c r="I20" s="54">
        <v>171080.77128399999</v>
      </c>
      <c r="J20" s="47">
        <v>1863</v>
      </c>
      <c r="K20" s="91">
        <v>4604528579</v>
      </c>
      <c r="L20" s="92">
        <v>22.5</v>
      </c>
      <c r="M20" s="49">
        <f t="shared" si="0"/>
        <v>20.420000000000002</v>
      </c>
      <c r="N20" s="93">
        <v>42.92</v>
      </c>
      <c r="O20" s="87">
        <v>4485</v>
      </c>
      <c r="P20" s="87">
        <v>3313.3833330000002</v>
      </c>
      <c r="Q20" s="62">
        <v>4890</v>
      </c>
      <c r="R20" s="57"/>
    </row>
    <row r="21" spans="1:18">
      <c r="A21" s="1">
        <v>519</v>
      </c>
      <c r="B21" s="53">
        <v>1</v>
      </c>
      <c r="C21" s="45" t="s">
        <v>67</v>
      </c>
      <c r="D21" s="44" t="s">
        <v>68</v>
      </c>
      <c r="E21" s="45" t="s">
        <v>69</v>
      </c>
      <c r="F21" s="33" t="s">
        <v>70</v>
      </c>
      <c r="G21" s="45">
        <v>1</v>
      </c>
      <c r="H21" s="54">
        <v>83503.93789999999</v>
      </c>
      <c r="I21" s="54">
        <v>68571.740140000009</v>
      </c>
      <c r="J21" s="47">
        <v>1640</v>
      </c>
      <c r="K21" s="91">
        <v>1823037288</v>
      </c>
      <c r="L21" s="92">
        <v>35.5</v>
      </c>
      <c r="M21" s="49">
        <f t="shared" si="0"/>
        <v>21.926000000000002</v>
      </c>
      <c r="N21" s="93">
        <v>57.426000000000002</v>
      </c>
      <c r="O21" s="87">
        <v>1276</v>
      </c>
      <c r="P21" s="87">
        <v>1160.166667</v>
      </c>
      <c r="Q21" s="62">
        <v>5580</v>
      </c>
      <c r="R21" s="57"/>
    </row>
    <row r="22" spans="1:18">
      <c r="A22" s="1">
        <v>514</v>
      </c>
      <c r="B22" s="53">
        <v>1</v>
      </c>
      <c r="C22" s="45" t="s">
        <v>71</v>
      </c>
      <c r="D22" s="44" t="s">
        <v>72</v>
      </c>
      <c r="E22" s="45" t="s">
        <v>73</v>
      </c>
      <c r="F22" s="33" t="s">
        <v>74</v>
      </c>
      <c r="G22" s="45">
        <v>1</v>
      </c>
      <c r="H22" s="54">
        <v>360936.71586</v>
      </c>
      <c r="I22" s="54">
        <v>286961.82632400002</v>
      </c>
      <c r="J22" s="47">
        <v>2322</v>
      </c>
      <c r="K22" s="91">
        <v>7259503924</v>
      </c>
      <c r="L22" s="92">
        <v>24.939999999999998</v>
      </c>
      <c r="M22" s="49">
        <f t="shared" si="0"/>
        <v>24.14</v>
      </c>
      <c r="N22" s="93">
        <v>49.08</v>
      </c>
      <c r="O22" s="87">
        <v>7813</v>
      </c>
      <c r="P22" s="87">
        <v>5252.0666670000001</v>
      </c>
      <c r="Q22" s="62">
        <v>4650</v>
      </c>
      <c r="R22" s="57"/>
    </row>
    <row r="23" spans="1:18">
      <c r="A23" s="1">
        <v>529</v>
      </c>
      <c r="B23" s="53">
        <v>0</v>
      </c>
      <c r="C23" s="45" t="s">
        <v>75</v>
      </c>
      <c r="D23" s="44" t="s">
        <v>76</v>
      </c>
      <c r="E23" s="45" t="s">
        <v>77</v>
      </c>
      <c r="F23" s="33" t="s">
        <v>78</v>
      </c>
      <c r="G23" s="45">
        <v>4</v>
      </c>
      <c r="H23" s="54">
        <v>103852.448</v>
      </c>
      <c r="I23" s="54">
        <v>84143.151600000012</v>
      </c>
      <c r="J23" s="47">
        <v>3066</v>
      </c>
      <c r="K23" s="91">
        <v>1651116386</v>
      </c>
      <c r="L23" s="92">
        <v>25</v>
      </c>
      <c r="M23" s="49">
        <f t="shared" si="0"/>
        <v>19.270000000000003</v>
      </c>
      <c r="N23" s="93">
        <v>44.27</v>
      </c>
      <c r="O23" s="88">
        <v>5113</v>
      </c>
      <c r="P23" s="88">
        <v>3519</v>
      </c>
      <c r="Q23" s="62">
        <v>3960</v>
      </c>
      <c r="R23" s="57"/>
    </row>
    <row r="24" spans="1:18">
      <c r="A24" s="1">
        <v>513</v>
      </c>
      <c r="B24" s="53">
        <v>1</v>
      </c>
      <c r="C24" s="45" t="s">
        <v>79</v>
      </c>
      <c r="D24" s="44" t="s">
        <v>80</v>
      </c>
      <c r="E24" s="45" t="s">
        <v>81</v>
      </c>
      <c r="F24" s="33" t="s">
        <v>82</v>
      </c>
      <c r="G24" s="45">
        <v>1</v>
      </c>
      <c r="H24" s="54">
        <v>142366.31154</v>
      </c>
      <c r="I24" s="54">
        <v>116120.75079600001</v>
      </c>
      <c r="J24" s="47">
        <v>2058</v>
      </c>
      <c r="K24" s="91">
        <v>3434489813</v>
      </c>
      <c r="L24" s="92">
        <v>17</v>
      </c>
      <c r="M24" s="49">
        <f t="shared" si="0"/>
        <v>19.659999999999997</v>
      </c>
      <c r="N24" s="93">
        <v>36.659999999999997</v>
      </c>
      <c r="O24" s="87">
        <v>2413</v>
      </c>
      <c r="P24" s="55">
        <v>1841</v>
      </c>
      <c r="Q24" s="62">
        <v>3990</v>
      </c>
      <c r="R24" s="57"/>
    </row>
    <row r="25" spans="1:18">
      <c r="A25" s="1">
        <v>530</v>
      </c>
      <c r="B25" s="53">
        <v>1</v>
      </c>
      <c r="C25" s="45" t="s">
        <v>83</v>
      </c>
      <c r="D25" s="44" t="s">
        <v>84</v>
      </c>
      <c r="E25" s="45" t="s">
        <v>85</v>
      </c>
      <c r="F25" s="33" t="s">
        <v>86</v>
      </c>
      <c r="G25" s="45">
        <v>1</v>
      </c>
      <c r="H25" s="54">
        <v>144159.71399999998</v>
      </c>
      <c r="I25" s="54">
        <v>118125.30497999999</v>
      </c>
      <c r="J25" s="47">
        <v>1192</v>
      </c>
      <c r="K25" s="91">
        <v>1974012139</v>
      </c>
      <c r="L25" s="92">
        <v>35</v>
      </c>
      <c r="M25" s="49">
        <f t="shared" si="0"/>
        <v>18.86</v>
      </c>
      <c r="N25" s="93">
        <v>53.86</v>
      </c>
      <c r="O25" s="87">
        <v>3328</v>
      </c>
      <c r="P25" s="55">
        <v>2656.7333330000001</v>
      </c>
      <c r="Q25" s="62">
        <v>3900</v>
      </c>
      <c r="R25" s="57"/>
    </row>
    <row r="26" spans="1:18">
      <c r="A26" s="1">
        <v>539</v>
      </c>
      <c r="B26" s="53">
        <v>1</v>
      </c>
      <c r="C26" s="45" t="s">
        <v>87</v>
      </c>
      <c r="D26" s="44" t="s">
        <v>88</v>
      </c>
      <c r="E26" s="45" t="s">
        <v>89</v>
      </c>
      <c r="F26" s="33" t="s">
        <v>90</v>
      </c>
      <c r="G26" s="45">
        <v>1</v>
      </c>
      <c r="H26" s="54">
        <v>92787.618799999982</v>
      </c>
      <c r="I26" s="54">
        <v>74695.246480000002</v>
      </c>
      <c r="J26" s="47">
        <v>2363</v>
      </c>
      <c r="K26" s="91">
        <v>1765747155</v>
      </c>
      <c r="L26" s="92">
        <v>22.312999999999999</v>
      </c>
      <c r="M26" s="49">
        <f t="shared" si="0"/>
        <v>17.381900000000005</v>
      </c>
      <c r="N26" s="93">
        <v>39.694900000000004</v>
      </c>
      <c r="O26" s="87">
        <v>1881</v>
      </c>
      <c r="P26" s="55">
        <v>1373.8</v>
      </c>
      <c r="Q26" s="62">
        <v>4890</v>
      </c>
      <c r="R26" s="57"/>
    </row>
    <row r="27" spans="1:18">
      <c r="A27" s="1">
        <v>525</v>
      </c>
      <c r="B27" s="53">
        <v>1</v>
      </c>
      <c r="C27" s="45" t="s">
        <v>91</v>
      </c>
      <c r="D27" s="44" t="s">
        <v>92</v>
      </c>
      <c r="E27" s="45" t="s">
        <v>93</v>
      </c>
      <c r="F27" s="33" t="s">
        <v>91</v>
      </c>
      <c r="G27" s="45">
        <v>1</v>
      </c>
      <c r="H27" s="54">
        <v>638425.08390239195</v>
      </c>
      <c r="I27" s="54">
        <v>501185.98464715545</v>
      </c>
      <c r="J27" s="47">
        <v>1434</v>
      </c>
      <c r="K27" s="91">
        <v>21757444189</v>
      </c>
      <c r="L27" s="92">
        <v>25.11</v>
      </c>
      <c r="M27" s="49">
        <f t="shared" si="0"/>
        <v>0.87999999999999901</v>
      </c>
      <c r="N27" s="93">
        <v>25.99</v>
      </c>
      <c r="O27" s="87">
        <v>10267</v>
      </c>
      <c r="P27" s="55">
        <v>9172.0606669999997</v>
      </c>
      <c r="Q27" s="62">
        <v>4440</v>
      </c>
      <c r="R27" s="57"/>
    </row>
    <row r="28" spans="1:18">
      <c r="A28" s="1">
        <v>520</v>
      </c>
      <c r="B28" s="53">
        <v>1</v>
      </c>
      <c r="C28" s="45" t="s">
        <v>94</v>
      </c>
      <c r="D28" s="44" t="s">
        <v>95</v>
      </c>
      <c r="E28" s="45" t="s">
        <v>96</v>
      </c>
      <c r="F28" s="33" t="s">
        <v>94</v>
      </c>
      <c r="G28" s="45">
        <v>1</v>
      </c>
      <c r="H28" s="54">
        <v>133074.46096</v>
      </c>
      <c r="I28" s="54">
        <v>106875.94920400002</v>
      </c>
      <c r="J28" s="47">
        <v>1586</v>
      </c>
      <c r="K28" s="91">
        <v>2521144529</v>
      </c>
      <c r="L28" s="92">
        <v>18</v>
      </c>
      <c r="M28" s="49">
        <f t="shared" si="0"/>
        <v>22.269999999999996</v>
      </c>
      <c r="N28" s="93">
        <v>40.269999999999996</v>
      </c>
      <c r="O28" s="87">
        <v>2245</v>
      </c>
      <c r="P28" s="55">
        <v>1673.2</v>
      </c>
      <c r="Q28" s="62">
        <v>4950</v>
      </c>
      <c r="R28" s="57"/>
    </row>
    <row r="29" spans="1:18">
      <c r="A29" s="1">
        <v>501</v>
      </c>
      <c r="B29" s="53">
        <v>1</v>
      </c>
      <c r="C29" s="45" t="s">
        <v>97</v>
      </c>
      <c r="D29" s="44" t="s">
        <v>98</v>
      </c>
      <c r="E29" s="45" t="s">
        <v>99</v>
      </c>
      <c r="F29" s="33" t="s">
        <v>100</v>
      </c>
      <c r="G29" s="45">
        <v>1</v>
      </c>
      <c r="H29" s="54">
        <v>115532.94739999999</v>
      </c>
      <c r="I29" s="54">
        <v>93637.07680000001</v>
      </c>
      <c r="J29" s="47">
        <v>2231</v>
      </c>
      <c r="K29" s="91">
        <v>1792227886</v>
      </c>
      <c r="L29" s="92">
        <v>24.759999999999998</v>
      </c>
      <c r="M29" s="49">
        <f t="shared" si="0"/>
        <v>33.658999999999999</v>
      </c>
      <c r="N29" s="93">
        <v>58.418999999999997</v>
      </c>
      <c r="O29" s="87">
        <v>2785</v>
      </c>
      <c r="P29" s="55">
        <v>2328.333333</v>
      </c>
      <c r="Q29" s="62">
        <v>4560</v>
      </c>
      <c r="R29" s="57"/>
    </row>
    <row r="30" spans="1:18">
      <c r="A30" s="1">
        <v>523</v>
      </c>
      <c r="B30" s="53">
        <v>1</v>
      </c>
      <c r="C30" s="45" t="s">
        <v>101</v>
      </c>
      <c r="D30" s="44" t="s">
        <v>102</v>
      </c>
      <c r="E30" s="45" t="s">
        <v>103</v>
      </c>
      <c r="F30" s="33" t="s">
        <v>104</v>
      </c>
      <c r="G30" s="45">
        <v>1</v>
      </c>
      <c r="H30" s="54">
        <v>111829.78719999999</v>
      </c>
      <c r="I30" s="54">
        <v>90074.589560000008</v>
      </c>
      <c r="J30" s="47">
        <v>831</v>
      </c>
      <c r="K30" s="91">
        <v>2458765779</v>
      </c>
      <c r="L30" s="92">
        <v>34.677</v>
      </c>
      <c r="M30" s="49">
        <f t="shared" si="0"/>
        <v>12.561599999999999</v>
      </c>
      <c r="N30" s="93">
        <v>47.238599999999998</v>
      </c>
      <c r="O30" s="87">
        <v>2626</v>
      </c>
      <c r="P30" s="55">
        <v>1963.133333</v>
      </c>
      <c r="Q30" s="62">
        <v>4920</v>
      </c>
      <c r="R30" s="57"/>
    </row>
    <row r="31" spans="1:18">
      <c r="A31" s="1">
        <v>517</v>
      </c>
      <c r="B31" s="53">
        <v>1</v>
      </c>
      <c r="C31" s="45" t="s">
        <v>105</v>
      </c>
      <c r="D31" s="44" t="s">
        <v>106</v>
      </c>
      <c r="E31" s="45" t="s">
        <v>107</v>
      </c>
      <c r="F31" s="33" t="s">
        <v>108</v>
      </c>
      <c r="G31" s="45">
        <v>1</v>
      </c>
      <c r="H31" s="54">
        <v>181204.2205</v>
      </c>
      <c r="I31" s="54">
        <v>147104.25339999999</v>
      </c>
      <c r="J31" s="47">
        <v>3961</v>
      </c>
      <c r="K31" s="91">
        <v>3025812247</v>
      </c>
      <c r="L31" s="92">
        <v>18</v>
      </c>
      <c r="M31" s="49">
        <f t="shared" si="0"/>
        <v>22.730000000000004</v>
      </c>
      <c r="N31" s="93">
        <v>40.730000000000004</v>
      </c>
      <c r="O31" s="87">
        <v>3862</v>
      </c>
      <c r="P31" s="55">
        <v>5486.8333329999996</v>
      </c>
      <c r="Q31" s="62">
        <v>4280.1000000000004</v>
      </c>
      <c r="R31" s="57"/>
    </row>
    <row r="32" spans="1:18">
      <c r="A32" s="1">
        <v>536</v>
      </c>
      <c r="B32" s="53">
        <v>1</v>
      </c>
      <c r="C32" s="45" t="s">
        <v>109</v>
      </c>
      <c r="D32" s="44" t="s">
        <v>110</v>
      </c>
      <c r="E32" s="45" t="s">
        <v>111</v>
      </c>
      <c r="F32" s="33" t="s">
        <v>112</v>
      </c>
      <c r="G32" s="45">
        <v>1</v>
      </c>
      <c r="H32" s="54">
        <v>214291.45970000001</v>
      </c>
      <c r="I32" s="54">
        <v>173945.29482000001</v>
      </c>
      <c r="J32" s="47">
        <v>2044</v>
      </c>
      <c r="K32" s="91">
        <v>4364199875</v>
      </c>
      <c r="L32" s="92">
        <v>24.369999999999997</v>
      </c>
      <c r="M32" s="49">
        <f t="shared" si="0"/>
        <v>40.690000000000005</v>
      </c>
      <c r="N32" s="93">
        <v>65.06</v>
      </c>
      <c r="O32" s="87">
        <v>4683</v>
      </c>
      <c r="P32" s="55">
        <v>3220.4833330000001</v>
      </c>
      <c r="Q32" s="62">
        <v>4440</v>
      </c>
      <c r="R32" s="57"/>
    </row>
    <row r="33" spans="1:18">
      <c r="A33" s="1">
        <v>526</v>
      </c>
      <c r="B33" s="53">
        <v>1</v>
      </c>
      <c r="C33" s="45" t="s">
        <v>113</v>
      </c>
      <c r="D33" s="44" t="s">
        <v>114</v>
      </c>
      <c r="E33" s="45" t="s">
        <v>115</v>
      </c>
      <c r="F33" s="33" t="s">
        <v>116</v>
      </c>
      <c r="G33" s="45">
        <v>1</v>
      </c>
      <c r="H33" s="54">
        <v>325284.92180000001</v>
      </c>
      <c r="I33" s="54">
        <v>264082.94016</v>
      </c>
      <c r="J33" s="47">
        <v>4115</v>
      </c>
      <c r="K33" s="91">
        <v>6654997912</v>
      </c>
      <c r="L33" s="92">
        <v>34</v>
      </c>
      <c r="M33" s="49">
        <f t="shared" si="0"/>
        <v>15.75</v>
      </c>
      <c r="N33" s="93">
        <v>49.75</v>
      </c>
      <c r="O33" s="87">
        <v>4977</v>
      </c>
      <c r="P33" s="55">
        <v>4061.083333</v>
      </c>
      <c r="Q33" s="62">
        <v>4320</v>
      </c>
      <c r="R33" s="57"/>
    </row>
    <row r="34" spans="1:18">
      <c r="A34" s="1">
        <v>528</v>
      </c>
      <c r="B34" s="53">
        <v>1</v>
      </c>
      <c r="C34" s="45" t="s">
        <v>117</v>
      </c>
      <c r="D34" s="44" t="s">
        <v>118</v>
      </c>
      <c r="E34" s="45" t="s">
        <v>119</v>
      </c>
      <c r="F34" s="33" t="s">
        <v>120</v>
      </c>
      <c r="G34" s="45">
        <v>1</v>
      </c>
      <c r="H34" s="54">
        <v>265600.45909999998</v>
      </c>
      <c r="I34" s="54">
        <v>212226.41346000001</v>
      </c>
      <c r="J34" s="47">
        <v>600</v>
      </c>
      <c r="K34" s="91">
        <v>8073274245</v>
      </c>
      <c r="L34" s="92">
        <v>33.86</v>
      </c>
      <c r="M34" s="49">
        <f t="shared" si="0"/>
        <v>2.0200000000000031</v>
      </c>
      <c r="N34" s="93">
        <v>35.880000000000003</v>
      </c>
      <c r="O34" s="87">
        <v>7814</v>
      </c>
      <c r="P34" s="55">
        <v>4344.8333329999996</v>
      </c>
      <c r="Q34" s="62">
        <v>3847.5</v>
      </c>
      <c r="R34" s="57"/>
    </row>
    <row r="35" spans="1:18">
      <c r="A35" s="1">
        <v>524</v>
      </c>
      <c r="B35" s="53">
        <v>1</v>
      </c>
      <c r="C35" s="45" t="s">
        <v>121</v>
      </c>
      <c r="D35" s="44" t="s">
        <v>122</v>
      </c>
      <c r="E35" s="45" t="s">
        <v>123</v>
      </c>
      <c r="F35" s="33" t="s">
        <v>124</v>
      </c>
      <c r="G35" s="45">
        <v>1</v>
      </c>
      <c r="H35" s="54">
        <v>399800.07621985499</v>
      </c>
      <c r="I35" s="54">
        <v>317848.46158734953</v>
      </c>
      <c r="J35" s="47">
        <v>133</v>
      </c>
      <c r="K35" s="91">
        <v>10144602038</v>
      </c>
      <c r="L35" s="92">
        <v>31.26</v>
      </c>
      <c r="M35" s="49">
        <f t="shared" si="0"/>
        <v>1.0999999999999979</v>
      </c>
      <c r="N35" s="93">
        <v>32.36</v>
      </c>
      <c r="O35" s="87">
        <v>11026</v>
      </c>
      <c r="P35" s="55">
        <v>8525.4333330000009</v>
      </c>
      <c r="Q35" s="62">
        <v>4530</v>
      </c>
      <c r="R35" s="57"/>
    </row>
    <row r="36" spans="1:18">
      <c r="A36" s="1">
        <v>527</v>
      </c>
      <c r="B36" s="53">
        <v>1</v>
      </c>
      <c r="C36" s="45" t="s">
        <v>125</v>
      </c>
      <c r="D36" s="44" t="s">
        <v>126</v>
      </c>
      <c r="E36" s="45" t="s">
        <v>127</v>
      </c>
      <c r="F36" s="33" t="s">
        <v>128</v>
      </c>
      <c r="G36" s="45">
        <v>1</v>
      </c>
      <c r="H36" s="54">
        <v>152538.658889532</v>
      </c>
      <c r="I36" s="54">
        <v>124162.06706797057</v>
      </c>
      <c r="J36" s="47">
        <v>17</v>
      </c>
      <c r="K36" s="91">
        <v>1640547923</v>
      </c>
      <c r="L36" s="92">
        <v>54.96</v>
      </c>
      <c r="M36" s="49">
        <f t="shared" si="0"/>
        <v>6.2199999999999989</v>
      </c>
      <c r="N36" s="93">
        <v>61.18</v>
      </c>
      <c r="O36" s="87">
        <v>3618</v>
      </c>
      <c r="P36" s="55">
        <v>2620.0333329999999</v>
      </c>
      <c r="Q36" s="62">
        <v>4440</v>
      </c>
      <c r="R36" s="57"/>
    </row>
    <row r="37" spans="1:18">
      <c r="A37" s="1">
        <v>535</v>
      </c>
      <c r="B37" s="53">
        <v>1</v>
      </c>
      <c r="C37" s="45" t="s">
        <v>129</v>
      </c>
      <c r="D37" s="44" t="s">
        <v>130</v>
      </c>
      <c r="E37" s="45" t="s">
        <v>131</v>
      </c>
      <c r="F37" s="33" t="s">
        <v>132</v>
      </c>
      <c r="G37" s="45">
        <v>1</v>
      </c>
      <c r="H37" s="54">
        <v>464843.43183461501</v>
      </c>
      <c r="I37" s="54">
        <v>367003.83909591817</v>
      </c>
      <c r="J37" s="47">
        <v>107</v>
      </c>
      <c r="K37" s="91">
        <v>25523199326</v>
      </c>
      <c r="L37" s="92">
        <v>20.57</v>
      </c>
      <c r="M37" s="49">
        <f t="shared" si="0"/>
        <v>1.5399999999999991</v>
      </c>
      <c r="N37" s="93">
        <v>22.11</v>
      </c>
      <c r="O37" s="87">
        <v>7313</v>
      </c>
      <c r="P37" s="55">
        <v>5667.35</v>
      </c>
      <c r="Q37" s="62">
        <v>4237.5</v>
      </c>
      <c r="R37" s="57"/>
    </row>
    <row r="38" spans="1:18">
      <c r="A38" s="1">
        <v>505</v>
      </c>
      <c r="B38" s="53">
        <v>1</v>
      </c>
      <c r="C38" s="45" t="s">
        <v>133</v>
      </c>
      <c r="D38" s="44" t="s">
        <v>134</v>
      </c>
      <c r="E38" s="45" t="s">
        <v>135</v>
      </c>
      <c r="F38" s="33" t="s">
        <v>136</v>
      </c>
      <c r="G38" s="45">
        <v>1</v>
      </c>
      <c r="H38" s="54">
        <v>269911.60691999999</v>
      </c>
      <c r="I38" s="54">
        <v>221003.60704799995</v>
      </c>
      <c r="J38" s="47">
        <v>2908</v>
      </c>
      <c r="K38" s="91">
        <v>5861514880</v>
      </c>
      <c r="L38" s="92">
        <v>36</v>
      </c>
      <c r="M38" s="49">
        <f t="shared" si="0"/>
        <v>9.9399999999999977</v>
      </c>
      <c r="N38" s="93">
        <v>45.94</v>
      </c>
      <c r="O38" s="87">
        <v>5758</v>
      </c>
      <c r="P38" s="55">
        <v>4550.6833329999999</v>
      </c>
      <c r="Q38" s="62">
        <v>5130</v>
      </c>
      <c r="R38" s="57"/>
    </row>
    <row r="39" spans="1:18">
      <c r="A39" s="1">
        <v>515</v>
      </c>
      <c r="B39" s="53">
        <v>1</v>
      </c>
      <c r="C39" s="45" t="s">
        <v>137</v>
      </c>
      <c r="D39" s="44" t="s">
        <v>138</v>
      </c>
      <c r="E39" s="45" t="s">
        <v>139</v>
      </c>
      <c r="F39" s="33" t="s">
        <v>140</v>
      </c>
      <c r="G39" s="45">
        <v>1</v>
      </c>
      <c r="H39" s="54">
        <v>209168.52295488899</v>
      </c>
      <c r="I39" s="54">
        <v>167165.52309415798</v>
      </c>
      <c r="J39" s="47">
        <v>220</v>
      </c>
      <c r="K39" s="91">
        <v>3267902109</v>
      </c>
      <c r="L39" s="92">
        <v>39.730000000000004</v>
      </c>
      <c r="M39" s="49">
        <f t="shared" si="0"/>
        <v>1.9799999999999969</v>
      </c>
      <c r="N39" s="93">
        <v>41.71</v>
      </c>
      <c r="O39" s="87">
        <v>2716</v>
      </c>
      <c r="P39" s="55">
        <v>2871.6583329999999</v>
      </c>
      <c r="Q39" s="62">
        <v>5220</v>
      </c>
      <c r="R39" s="57"/>
    </row>
    <row r="40" spans="1:18">
      <c r="A40" s="1">
        <v>521</v>
      </c>
      <c r="B40" s="53">
        <v>1</v>
      </c>
      <c r="C40" s="45" t="s">
        <v>141</v>
      </c>
      <c r="D40" s="44" t="s">
        <v>142</v>
      </c>
      <c r="E40" s="45" t="s">
        <v>143</v>
      </c>
      <c r="F40" s="33" t="s">
        <v>144</v>
      </c>
      <c r="G40" s="45">
        <v>1</v>
      </c>
      <c r="H40" s="54">
        <v>87210.654399999999</v>
      </c>
      <c r="I40" s="54">
        <v>70501.97282000001</v>
      </c>
      <c r="J40" s="47">
        <v>1850</v>
      </c>
      <c r="K40" s="91">
        <v>1103605056</v>
      </c>
      <c r="L40" s="92">
        <v>25</v>
      </c>
      <c r="M40" s="49">
        <f t="shared" si="0"/>
        <v>23.740000000000002</v>
      </c>
      <c r="N40" s="93">
        <v>48.74</v>
      </c>
      <c r="O40" s="87">
        <v>1802</v>
      </c>
      <c r="P40" s="55">
        <v>1675.7833330000001</v>
      </c>
      <c r="Q40" s="62">
        <v>4050</v>
      </c>
      <c r="R40" s="57"/>
    </row>
    <row r="41" spans="1:18">
      <c r="A41" s="1">
        <v>537</v>
      </c>
      <c r="B41" s="53">
        <v>1</v>
      </c>
      <c r="C41" s="45" t="s">
        <v>145</v>
      </c>
      <c r="D41" s="44" t="s">
        <v>146</v>
      </c>
      <c r="E41" s="45" t="s">
        <v>147</v>
      </c>
      <c r="F41" s="33" t="s">
        <v>148</v>
      </c>
      <c r="G41" s="45">
        <v>1</v>
      </c>
      <c r="H41" s="54">
        <v>124955.11619999999</v>
      </c>
      <c r="I41" s="54">
        <v>100551.56416000001</v>
      </c>
      <c r="J41" s="47">
        <v>1114</v>
      </c>
      <c r="K41" s="91">
        <v>2408733748</v>
      </c>
      <c r="L41" s="92">
        <v>31.49</v>
      </c>
      <c r="M41" s="49">
        <f t="shared" si="0"/>
        <v>11.218999999999998</v>
      </c>
      <c r="N41" s="93">
        <v>42.708999999999996</v>
      </c>
      <c r="O41" s="87">
        <v>2235</v>
      </c>
      <c r="P41" s="55">
        <v>1634.4069999999999</v>
      </c>
      <c r="Q41" s="62">
        <v>4590</v>
      </c>
      <c r="R41" s="57"/>
    </row>
    <row r="42" spans="1:18">
      <c r="A42" s="1">
        <v>511</v>
      </c>
      <c r="B42" s="53">
        <v>1</v>
      </c>
      <c r="C42" s="45" t="s">
        <v>149</v>
      </c>
      <c r="D42" s="44" t="s">
        <v>150</v>
      </c>
      <c r="E42" s="45" t="s">
        <v>151</v>
      </c>
      <c r="F42" s="33" t="s">
        <v>152</v>
      </c>
      <c r="G42" s="45">
        <v>1</v>
      </c>
      <c r="H42" s="54">
        <v>356058.34340000001</v>
      </c>
      <c r="I42" s="54">
        <v>282829.60200000007</v>
      </c>
      <c r="J42" s="47">
        <v>1033</v>
      </c>
      <c r="K42" s="91">
        <v>6088071648</v>
      </c>
      <c r="L42" s="92">
        <v>27</v>
      </c>
      <c r="M42" s="49">
        <f t="shared" si="0"/>
        <v>0</v>
      </c>
      <c r="N42" s="93">
        <v>27</v>
      </c>
      <c r="O42" s="87">
        <v>5762</v>
      </c>
      <c r="P42" s="55">
        <v>4735.5</v>
      </c>
      <c r="Q42" s="62">
        <v>3900</v>
      </c>
      <c r="R42" s="57"/>
    </row>
    <row r="43" spans="1:18">
      <c r="A43" s="1">
        <v>506</v>
      </c>
      <c r="B43" s="53">
        <v>1</v>
      </c>
      <c r="C43" s="45" t="s">
        <v>153</v>
      </c>
      <c r="D43" s="44" t="s">
        <v>154</v>
      </c>
      <c r="E43" s="45" t="s">
        <v>155</v>
      </c>
      <c r="F43" s="33" t="s">
        <v>156</v>
      </c>
      <c r="G43" s="45">
        <v>1</v>
      </c>
      <c r="H43" s="54">
        <v>95469.546199999997</v>
      </c>
      <c r="I43" s="54">
        <v>77819.632379999995</v>
      </c>
      <c r="J43" s="47">
        <v>1625</v>
      </c>
      <c r="K43" s="91">
        <v>1860304249</v>
      </c>
      <c r="L43" s="92">
        <v>27.5</v>
      </c>
      <c r="M43" s="49">
        <f t="shared" si="0"/>
        <v>18.060000000000002</v>
      </c>
      <c r="N43" s="93">
        <v>45.56</v>
      </c>
      <c r="O43" s="87">
        <v>1386</v>
      </c>
      <c r="P43" s="55">
        <v>1190.25</v>
      </c>
      <c r="Q43" s="62">
        <v>4380</v>
      </c>
      <c r="R43" s="57"/>
    </row>
    <row r="44" spans="1:18">
      <c r="A44" s="1">
        <v>531</v>
      </c>
      <c r="B44" s="53">
        <v>1</v>
      </c>
      <c r="C44" s="45" t="s">
        <v>157</v>
      </c>
      <c r="D44" s="44" t="s">
        <v>158</v>
      </c>
      <c r="E44" s="45" t="s">
        <v>159</v>
      </c>
      <c r="F44" s="33" t="s">
        <v>160</v>
      </c>
      <c r="G44" s="45">
        <v>1</v>
      </c>
      <c r="H44" s="54">
        <v>53078.286899999999</v>
      </c>
      <c r="I44" s="54">
        <v>43460.854500000001</v>
      </c>
      <c r="J44" s="47">
        <v>1466</v>
      </c>
      <c r="K44" s="91">
        <v>646805897</v>
      </c>
      <c r="L44" s="92">
        <v>30</v>
      </c>
      <c r="M44" s="49">
        <f t="shared" si="0"/>
        <v>18.079999999999998</v>
      </c>
      <c r="N44" s="93">
        <v>48.08</v>
      </c>
      <c r="O44" s="87">
        <v>1176</v>
      </c>
      <c r="P44" s="55">
        <v>1067.166667</v>
      </c>
      <c r="Q44" s="62">
        <v>4200</v>
      </c>
      <c r="R44" s="57"/>
    </row>
    <row r="45" spans="1:18">
      <c r="A45" s="1">
        <v>510</v>
      </c>
      <c r="B45" s="53">
        <v>1</v>
      </c>
      <c r="C45" s="45" t="s">
        <v>161</v>
      </c>
      <c r="D45" s="44" t="s">
        <v>162</v>
      </c>
      <c r="E45" s="45" t="s">
        <v>163</v>
      </c>
      <c r="F45" s="33" t="s">
        <v>164</v>
      </c>
      <c r="G45" s="45">
        <v>1</v>
      </c>
      <c r="H45" s="54">
        <v>263176.889306014</v>
      </c>
      <c r="I45" s="54">
        <v>212683.74743285609</v>
      </c>
      <c r="J45" s="47">
        <v>79</v>
      </c>
      <c r="K45" s="91">
        <v>3095365522</v>
      </c>
      <c r="L45" s="92">
        <v>49.17</v>
      </c>
      <c r="M45" s="49">
        <f t="shared" si="0"/>
        <v>14.230000000000004</v>
      </c>
      <c r="N45" s="93">
        <v>63.400000000000006</v>
      </c>
      <c r="O45" s="87">
        <v>3366</v>
      </c>
      <c r="P45" s="55">
        <v>2390.35</v>
      </c>
      <c r="Q45" s="62">
        <v>5092.5</v>
      </c>
      <c r="R45" s="57"/>
    </row>
    <row r="46" spans="1:18">
      <c r="A46" s="1">
        <v>533</v>
      </c>
      <c r="B46" s="53">
        <v>1</v>
      </c>
      <c r="C46" s="45" t="s">
        <v>165</v>
      </c>
      <c r="D46" s="44" t="s">
        <v>166</v>
      </c>
      <c r="E46" s="45" t="s">
        <v>167</v>
      </c>
      <c r="F46" s="33" t="s">
        <v>168</v>
      </c>
      <c r="G46" s="45">
        <v>1</v>
      </c>
      <c r="H46" s="54">
        <v>48547.606200000002</v>
      </c>
      <c r="I46" s="54">
        <v>40065.939359999997</v>
      </c>
      <c r="J46" s="47">
        <v>1656</v>
      </c>
      <c r="K46" s="91">
        <v>591622116</v>
      </c>
      <c r="L46" s="92">
        <v>37.200000000000003</v>
      </c>
      <c r="M46" s="49">
        <f t="shared" si="0"/>
        <v>57.319999999999993</v>
      </c>
      <c r="N46" s="93">
        <v>94.52</v>
      </c>
      <c r="O46" s="87">
        <v>1263</v>
      </c>
      <c r="P46" s="55">
        <v>984.36666700000001</v>
      </c>
      <c r="Q46" s="62">
        <v>4080</v>
      </c>
      <c r="R46" s="57"/>
    </row>
    <row r="47" spans="1:18">
      <c r="A47" s="1">
        <v>522</v>
      </c>
      <c r="B47" s="53">
        <v>1</v>
      </c>
      <c r="C47" s="45" t="s">
        <v>169</v>
      </c>
      <c r="D47" s="44" t="s">
        <v>170</v>
      </c>
      <c r="E47" s="45" t="s">
        <v>171</v>
      </c>
      <c r="F47" s="33" t="s">
        <v>172</v>
      </c>
      <c r="G47" s="45">
        <v>1</v>
      </c>
      <c r="H47" s="54">
        <v>446433.65250000003</v>
      </c>
      <c r="I47" s="54">
        <v>357851.18762000004</v>
      </c>
      <c r="J47" s="47">
        <v>2054</v>
      </c>
      <c r="K47" s="91">
        <v>7319261735</v>
      </c>
      <c r="L47" s="92">
        <v>15.879999999999999</v>
      </c>
      <c r="M47" s="49">
        <f t="shared" si="0"/>
        <v>26.969999999999995</v>
      </c>
      <c r="N47" s="93">
        <v>42.849999999999994</v>
      </c>
      <c r="O47" s="87">
        <v>6906</v>
      </c>
      <c r="P47" s="55">
        <v>6199.9133330000004</v>
      </c>
      <c r="Q47" s="62">
        <v>3660</v>
      </c>
      <c r="R47" s="57"/>
    </row>
    <row r="48" spans="1:18">
      <c r="A48" s="1">
        <v>534</v>
      </c>
      <c r="B48" s="53">
        <v>1</v>
      </c>
      <c r="C48" s="45" t="s">
        <v>173</v>
      </c>
      <c r="D48" s="44" t="s">
        <v>174</v>
      </c>
      <c r="E48" s="45" t="s">
        <v>175</v>
      </c>
      <c r="F48" s="33" t="s">
        <v>176</v>
      </c>
      <c r="G48" s="45">
        <v>1</v>
      </c>
      <c r="H48" s="54">
        <v>65750.095499999996</v>
      </c>
      <c r="I48" s="54">
        <v>54777.025340000007</v>
      </c>
      <c r="J48" s="47">
        <v>1566</v>
      </c>
      <c r="K48" s="91">
        <v>974413076</v>
      </c>
      <c r="L48" s="92">
        <v>25</v>
      </c>
      <c r="M48" s="49">
        <f t="shared" si="0"/>
        <v>21.439999999999998</v>
      </c>
      <c r="N48" s="93">
        <v>46.44</v>
      </c>
      <c r="O48" s="87">
        <v>1239</v>
      </c>
      <c r="P48" s="55">
        <v>868.81666700000005</v>
      </c>
      <c r="Q48" s="62">
        <v>5100</v>
      </c>
      <c r="R48" s="57"/>
    </row>
    <row r="49" spans="1:18">
      <c r="A49" s="1">
        <v>504</v>
      </c>
      <c r="B49" s="53">
        <v>1</v>
      </c>
      <c r="C49" s="45" t="s">
        <v>177</v>
      </c>
      <c r="D49" s="44" t="s">
        <v>178</v>
      </c>
      <c r="E49" s="45" t="s">
        <v>179</v>
      </c>
      <c r="F49" s="33" t="s">
        <v>180</v>
      </c>
      <c r="G49" s="45">
        <v>1</v>
      </c>
      <c r="H49" s="54">
        <v>318547.50976728805</v>
      </c>
      <c r="I49" s="54">
        <v>256552.70442738713</v>
      </c>
      <c r="J49" s="47">
        <v>55</v>
      </c>
      <c r="K49" s="91">
        <v>9542801271</v>
      </c>
      <c r="L49" s="92">
        <v>26.57</v>
      </c>
      <c r="M49" s="49">
        <f t="shared" si="0"/>
        <v>3.9699999999999989</v>
      </c>
      <c r="N49" s="93">
        <v>30.54</v>
      </c>
      <c r="O49" s="87">
        <v>8819</v>
      </c>
      <c r="P49" s="55">
        <v>6338.4333329999999</v>
      </c>
      <c r="Q49" s="62">
        <v>4470</v>
      </c>
      <c r="R49" s="57"/>
    </row>
    <row r="50" spans="1:18">
      <c r="A50" s="1">
        <v>516</v>
      </c>
      <c r="B50" s="53">
        <v>1</v>
      </c>
      <c r="C50" s="45" t="s">
        <v>181</v>
      </c>
      <c r="D50" s="44" t="s">
        <v>182</v>
      </c>
      <c r="E50" s="45" t="s">
        <v>183</v>
      </c>
      <c r="F50" s="33" t="s">
        <v>184</v>
      </c>
      <c r="G50" s="45">
        <v>1</v>
      </c>
      <c r="H50" s="54">
        <v>405710.07540000003</v>
      </c>
      <c r="I50" s="54">
        <v>315173.68449999997</v>
      </c>
      <c r="J50" s="47">
        <v>624</v>
      </c>
      <c r="K50" s="94">
        <v>10215782251</v>
      </c>
      <c r="L50" s="92">
        <v>45.52</v>
      </c>
      <c r="M50" s="49">
        <f t="shared" si="0"/>
        <v>2.0899999999999963</v>
      </c>
      <c r="N50" s="93">
        <v>47.61</v>
      </c>
      <c r="O50" s="89">
        <v>7564</v>
      </c>
      <c r="P50" s="63">
        <v>5804.1833329999999</v>
      </c>
      <c r="Q50" s="64">
        <v>4200</v>
      </c>
      <c r="R50" s="65"/>
    </row>
    <row r="51" spans="1:18">
      <c r="D51" s="44"/>
      <c r="E51" s="45"/>
      <c r="F51" s="33"/>
      <c r="G51" s="15"/>
      <c r="H51" s="66"/>
      <c r="I51" s="66"/>
      <c r="J51" s="52"/>
      <c r="K51" s="67"/>
      <c r="L51" s="68"/>
      <c r="M51" s="68"/>
      <c r="N51" s="69"/>
      <c r="O51" s="16"/>
      <c r="P51" s="17"/>
      <c r="Q51" s="70"/>
      <c r="R51" s="57"/>
    </row>
    <row r="52" spans="1:18">
      <c r="C52" s="45" t="s">
        <v>185</v>
      </c>
      <c r="D52" s="71"/>
      <c r="E52" s="14"/>
      <c r="F52" s="43"/>
      <c r="G52" s="14">
        <f>SUM(G12:G50)</f>
        <v>48</v>
      </c>
      <c r="H52" s="72">
        <v>12671814.60165626</v>
      </c>
      <c r="I52" s="72">
        <v>10184615.999999998</v>
      </c>
      <c r="J52" s="73">
        <f>SUM(J12:J50)</f>
        <v>55733</v>
      </c>
      <c r="K52" s="74">
        <f>SUM(K12:K50)</f>
        <v>364988364083</v>
      </c>
      <c r="L52" s="75">
        <f>AVERAGE(L12:L50)</f>
        <v>29.066505128205133</v>
      </c>
      <c r="M52" s="75">
        <f>AVERAGE(M12:M50)</f>
        <v>15.305733333333338</v>
      </c>
      <c r="N52" s="76">
        <f>AVERAGE(N12:N50)</f>
        <v>44.372238461538458</v>
      </c>
      <c r="O52" s="77">
        <f>SUM(O12:O50)</f>
        <v>233777</v>
      </c>
      <c r="P52" s="63">
        <v>184434.74932900004</v>
      </c>
      <c r="Q52" s="78">
        <f>AVERAGE(Q12:Q50)</f>
        <v>4480.3230769230768</v>
      </c>
      <c r="R52" s="65"/>
    </row>
    <row r="53" spans="1:18">
      <c r="D53" s="7" t="s">
        <v>186</v>
      </c>
      <c r="H53" s="79"/>
      <c r="I53" s="79"/>
      <c r="J53" s="7"/>
      <c r="K53" s="7"/>
      <c r="L53" s="7"/>
      <c r="M53" s="7"/>
      <c r="N53" s="7"/>
      <c r="O53" s="79"/>
      <c r="P53" s="79"/>
    </row>
    <row r="54" spans="1:18">
      <c r="A54" s="1" t="s">
        <v>0</v>
      </c>
      <c r="P54" s="13"/>
    </row>
    <row r="55" spans="1:18">
      <c r="A55" s="1" t="s">
        <v>2</v>
      </c>
      <c r="P55" s="13"/>
    </row>
    <row r="56" spans="1:18">
      <c r="A56" s="1" t="s">
        <v>3</v>
      </c>
      <c r="P56" s="13"/>
    </row>
    <row r="57" spans="1:18">
      <c r="A57" s="1" t="s">
        <v>5</v>
      </c>
      <c r="O57" s="7"/>
      <c r="P57" s="13"/>
    </row>
    <row r="58" spans="1:18">
      <c r="A58" s="1" t="s">
        <v>6</v>
      </c>
      <c r="O58" s="7"/>
    </row>
    <row r="59" spans="1:18">
      <c r="A59" s="1" t="s">
        <v>8</v>
      </c>
      <c r="O59" s="7"/>
    </row>
    <row r="60" spans="1:18">
      <c r="O60" s="7"/>
    </row>
    <row r="61" spans="1:18">
      <c r="O61" s="7"/>
    </row>
    <row r="62" spans="1:18">
      <c r="O62" s="7"/>
    </row>
    <row r="63" spans="1:18">
      <c r="O63" s="7"/>
    </row>
  </sheetData>
  <printOptions horizontalCentered="1"/>
  <pageMargins left="0.5" right="0.5" top="0.5" bottom="0.5" header="0.25" footer="0.25"/>
  <pageSetup scale="80" orientation="landscape" horizontalDpi="1200" verticalDpi="12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Michelle Dufour</cp:lastModifiedBy>
  <cp:lastPrinted>2020-07-13T19:05:44Z</cp:lastPrinted>
  <dcterms:created xsi:type="dcterms:W3CDTF">2018-12-19T21:01:16Z</dcterms:created>
  <dcterms:modified xsi:type="dcterms:W3CDTF">2021-04-14T16:29:11Z</dcterms:modified>
</cp:coreProperties>
</file>