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Annual Enroll &amp; Comp Tables\Annual Enroll &amp; Comp Tables 2018\Appendix C\Appendix C 2018 final\"/>
    </mc:Choice>
  </mc:AlternateContent>
  <bookViews>
    <workbookView xWindow="0" yWindow="0" windowWidth="16950" windowHeight="14610"/>
  </bookViews>
  <sheets>
    <sheet name="C4 FY2018" sheetId="9" r:id="rId1"/>
  </sheets>
  <definedNames>
    <definedName name="_AMO_UniqueIdentifier" hidden="1">"'1a494739-ca43-4ae4-892c-d82c69fb5752'"</definedName>
    <definedName name="_xlnm.Print_Area" localSheetId="0">'C4 FY2018'!$A$1:$U$39</definedName>
  </definedNames>
  <calcPr calcId="162913" concurrentCalc="0"/>
</workbook>
</file>

<file path=xl/calcChain.xml><?xml version="1.0" encoding="utf-8"?>
<calcChain xmlns="http://schemas.openxmlformats.org/spreadsheetml/2006/main">
  <c r="T31" i="9" l="1"/>
  <c r="T26" i="9"/>
  <c r="T27" i="9"/>
  <c r="T28" i="9"/>
  <c r="T29" i="9"/>
  <c r="T23" i="9"/>
  <c r="T16" i="9"/>
  <c r="T17" i="9"/>
  <c r="T18" i="9"/>
  <c r="T19" i="9"/>
  <c r="T20" i="9"/>
  <c r="T21" i="9"/>
  <c r="T13" i="9"/>
  <c r="T10" i="9"/>
  <c r="T34" i="9"/>
  <c r="T35" i="9"/>
  <c r="R23" i="9"/>
  <c r="R13" i="9"/>
  <c r="R34" i="9"/>
  <c r="R35" i="9"/>
  <c r="P23" i="9"/>
  <c r="P13" i="9"/>
  <c r="P34" i="9"/>
  <c r="P35" i="9"/>
  <c r="N23" i="9"/>
  <c r="N13" i="9"/>
  <c r="N34" i="9"/>
  <c r="N35" i="9"/>
  <c r="L23" i="9"/>
  <c r="L13" i="9"/>
  <c r="L34" i="9"/>
  <c r="L35" i="9"/>
  <c r="J23" i="9"/>
  <c r="J13" i="9"/>
  <c r="J34" i="9"/>
  <c r="J35" i="9"/>
  <c r="H23" i="9"/>
  <c r="H13" i="9"/>
  <c r="H34" i="9"/>
  <c r="H35" i="9"/>
  <c r="F23" i="9"/>
  <c r="F13" i="9"/>
  <c r="F34" i="9"/>
  <c r="F35" i="9"/>
  <c r="D23" i="9"/>
  <c r="D13" i="9"/>
  <c r="D34" i="9"/>
  <c r="D35" i="9"/>
  <c r="B23" i="9"/>
  <c r="B13" i="9"/>
  <c r="B34" i="9"/>
  <c r="B35" i="9"/>
  <c r="U34" i="9"/>
  <c r="S34" i="9"/>
  <c r="Q34" i="9"/>
  <c r="O34" i="9"/>
  <c r="M34" i="9"/>
  <c r="K34" i="9"/>
  <c r="I34" i="9"/>
  <c r="G34" i="9"/>
  <c r="E34" i="9"/>
  <c r="C34" i="9"/>
  <c r="T32" i="9"/>
  <c r="R32" i="9"/>
  <c r="P32" i="9"/>
  <c r="N32" i="9"/>
  <c r="L32" i="9"/>
  <c r="J32" i="9"/>
  <c r="H32" i="9"/>
  <c r="F32" i="9"/>
  <c r="D32" i="9"/>
  <c r="B32" i="9"/>
  <c r="U31" i="9"/>
  <c r="S31" i="9"/>
  <c r="Q31" i="9"/>
  <c r="O31" i="9"/>
  <c r="M31" i="9"/>
  <c r="K31" i="9"/>
  <c r="I31" i="9"/>
  <c r="G31" i="9"/>
  <c r="E31" i="9"/>
  <c r="C31" i="9"/>
  <c r="T24" i="9"/>
  <c r="R24" i="9"/>
  <c r="P24" i="9"/>
  <c r="N24" i="9"/>
  <c r="L24" i="9"/>
  <c r="J24" i="9"/>
  <c r="H24" i="9"/>
  <c r="F24" i="9"/>
  <c r="D24" i="9"/>
  <c r="B24" i="9"/>
  <c r="U23" i="9"/>
  <c r="S23" i="9"/>
  <c r="Q23" i="9"/>
  <c r="O23" i="9"/>
  <c r="M23" i="9"/>
  <c r="K23" i="9"/>
  <c r="I23" i="9"/>
  <c r="G23" i="9"/>
  <c r="E23" i="9"/>
  <c r="C23" i="9"/>
  <c r="T14" i="9"/>
  <c r="R14" i="9"/>
  <c r="P14" i="9"/>
  <c r="N14" i="9"/>
  <c r="L14" i="9"/>
  <c r="J14" i="9"/>
  <c r="H14" i="9"/>
  <c r="F14" i="9"/>
  <c r="D14" i="9"/>
  <c r="B14" i="9"/>
  <c r="U13" i="9"/>
  <c r="S13" i="9"/>
  <c r="Q13" i="9"/>
  <c r="O13" i="9"/>
  <c r="M13" i="9"/>
  <c r="K13" i="9"/>
  <c r="I13" i="9"/>
  <c r="G13" i="9"/>
  <c r="E13" i="9"/>
  <c r="C13" i="9"/>
  <c r="T11" i="9"/>
  <c r="R11" i="9"/>
  <c r="P11" i="9"/>
  <c r="N11" i="9"/>
  <c r="L11" i="9"/>
  <c r="J11" i="9"/>
  <c r="H11" i="9"/>
  <c r="F11" i="9"/>
  <c r="D11" i="9"/>
  <c r="B11" i="9"/>
  <c r="U10" i="9"/>
  <c r="S10" i="9"/>
  <c r="Q10" i="9"/>
  <c r="O10" i="9"/>
  <c r="M10" i="9"/>
  <c r="K10" i="9"/>
  <c r="I10" i="9"/>
  <c r="G10" i="9"/>
  <c r="E10" i="9"/>
  <c r="C10" i="9"/>
</calcChain>
</file>

<file path=xl/sharedStrings.xml><?xml version="1.0" encoding="utf-8"?>
<sst xmlns="http://schemas.openxmlformats.org/spreadsheetml/2006/main" count="37" uniqueCount="36">
  <si>
    <t>African</t>
  </si>
  <si>
    <t>Alien</t>
  </si>
  <si>
    <t>American</t>
  </si>
  <si>
    <t>Asian</t>
  </si>
  <si>
    <t>BY DEGREE AND ETHNICITY</t>
  </si>
  <si>
    <t>Illinois Community College Board</t>
  </si>
  <si>
    <t>Islander</t>
  </si>
  <si>
    <t>Latino</t>
  </si>
  <si>
    <t xml:space="preserve">Native </t>
  </si>
  <si>
    <t>Pacific</t>
  </si>
  <si>
    <t>Table C-4</t>
  </si>
  <si>
    <t>Total</t>
  </si>
  <si>
    <t>Unknown</t>
  </si>
  <si>
    <t>White</t>
  </si>
  <si>
    <t>Two or More</t>
  </si>
  <si>
    <t>Races</t>
  </si>
  <si>
    <t>FISCAL YEAR 2018 DUPLICATED COMPLETERS*</t>
  </si>
  <si>
    <t>SOURCE OF DATA: ICCB Centralized Data System--Annual Enrollment &amp; Completion (A1 &amp; A2) Records</t>
  </si>
  <si>
    <t>COLLEGIATE LEVEL</t>
  </si>
  <si>
    <t>GENERAL ASSOCIATE</t>
  </si>
  <si>
    <t>Assoc. in Arts</t>
  </si>
  <si>
    <t>Assoc. in Science</t>
  </si>
  <si>
    <t>Assoc. in Arts &amp; Science</t>
  </si>
  <si>
    <t>Assoc. in Eng. Science</t>
  </si>
  <si>
    <t>Assoc. in Fine Arts</t>
  </si>
  <si>
    <t>Assoc. in Teaching</t>
  </si>
  <si>
    <t>CAREER &amp; TECHNICAL ED.</t>
  </si>
  <si>
    <t>Assoc. in Applied Science</t>
  </si>
  <si>
    <t>Cert. of 1 Yr. or More</t>
  </si>
  <si>
    <t>Cert. of Less than 1 Yr.</t>
  </si>
  <si>
    <t>Vocational Skills Cert.</t>
  </si>
  <si>
    <t>GENERAL STUDIES CERT.</t>
  </si>
  <si>
    <t>TOTAL COMPLETIONS</t>
  </si>
  <si>
    <t>TRANSFER</t>
  </si>
  <si>
    <t>*Collegiate level only–advancements in adult education and ESL programs are not included.</t>
  </si>
  <si>
    <t>Nonresident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</si>
</sst>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5" formatCode="0.0%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0000"/>
      <name val="Helvetica"/>
    </font>
    <font>
      <i/>
      <sz val="10"/>
      <name val="Arial"/>
      <family val="2"/>
    </font>
    <font>
      <b/>
      <sz val="10"/>
      <name val="Arial"/>
      <family val="2"/>
    </font>
    <font>
      <sz val="9.5"/>
      <color rgb="FF000000"/>
      <name val="Albany AM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2" fontId="8" fillId="0" borderId="0"/>
    <xf numFmtId="14" fontId="8" fillId="0" borderId="0"/>
    <xf numFmtId="0" fontId="6" fillId="0" borderId="0"/>
    <xf numFmtId="0" fontId="7" fillId="0" borderId="0"/>
    <xf numFmtId="0" fontId="8" fillId="0" borderId="1"/>
    <xf numFmtId="3" fontId="8" fillId="0" borderId="0"/>
    <xf numFmtId="164" fontId="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" fillId="0" borderId="0"/>
    <xf numFmtId="0" fontId="12" fillId="0" borderId="0"/>
  </cellStyleXfs>
  <cellXfs count="28">
    <xf numFmtId="0" fontId="0" fillId="0" borderId="0" xfId="0"/>
    <xf numFmtId="0" fontId="8" fillId="0" borderId="0" xfId="0" applyFont="1" applyFill="1" applyBorder="1" applyAlignment="1">
      <alignment horizontal="centerContinuous"/>
    </xf>
    <xf numFmtId="3" fontId="8" fillId="0" borderId="0" xfId="6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8" fillId="0" borderId="0" xfId="0" applyFont="1" applyFill="1" applyBorder="1" applyAlignment="1">
      <alignment horizontal="left" indent="1"/>
    </xf>
    <xf numFmtId="165" fontId="10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/>
    <xf numFmtId="3" fontId="8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3" fontId="10" fillId="0" borderId="0" xfId="6" applyFont="1" applyFill="1" applyBorder="1"/>
    <xf numFmtId="3" fontId="8" fillId="0" borderId="0" xfId="0" applyNumberFormat="1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left" indent="1"/>
    </xf>
    <xf numFmtId="3" fontId="8" fillId="0" borderId="2" xfId="0" applyNumberFormat="1" applyFont="1" applyFill="1" applyBorder="1" applyAlignment="1">
      <alignment horizontal="centerContinuous"/>
    </xf>
    <xf numFmtId="165" fontId="8" fillId="0" borderId="2" xfId="0" applyNumberFormat="1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165" fontId="10" fillId="0" borderId="2" xfId="0" applyNumberFormat="1" applyFont="1" applyFill="1" applyBorder="1"/>
    <xf numFmtId="0" fontId="8" fillId="0" borderId="2" xfId="0" applyFont="1" applyFill="1" applyBorder="1" applyAlignment="1">
      <alignment horizontal="right"/>
    </xf>
    <xf numFmtId="3" fontId="8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center"/>
    </xf>
  </cellXfs>
  <cellStyles count="15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FFFFFF"/>
      <rgbColor rgb="00E6E6E6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  <mruColors>
      <color rgb="FFE4E4E4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3</xdr:row>
      <xdr:rowOff>119867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5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9"/>
  <sheetViews>
    <sheetView tabSelected="1" zoomScaleNormal="100" workbookViewId="0"/>
  </sheetViews>
  <sheetFormatPr defaultColWidth="9.140625" defaultRowHeight="12.75"/>
  <cols>
    <col min="1" max="1" width="24.42578125" style="3" customWidth="1"/>
    <col min="2" max="2" width="7.7109375" style="3" customWidth="1"/>
    <col min="3" max="3" width="9.5703125" style="3" customWidth="1"/>
    <col min="4" max="4" width="7.7109375" style="3" customWidth="1"/>
    <col min="5" max="5" width="9.5703125" style="3" customWidth="1"/>
    <col min="6" max="6" width="7.7109375" style="3" customWidth="1"/>
    <col min="7" max="7" width="9.5703125" style="3" customWidth="1"/>
    <col min="8" max="8" width="7.7109375" style="3" customWidth="1"/>
    <col min="9" max="9" width="9.5703125" style="3" customWidth="1"/>
    <col min="10" max="10" width="7.7109375" style="3" customWidth="1"/>
    <col min="11" max="11" width="9.5703125" style="3" customWidth="1"/>
    <col min="12" max="12" width="7.7109375" style="3" customWidth="1"/>
    <col min="13" max="13" width="9.5703125" style="3" customWidth="1"/>
    <col min="14" max="14" width="7.7109375" style="3" customWidth="1"/>
    <col min="15" max="15" width="9.5703125" style="3" customWidth="1"/>
    <col min="16" max="16" width="7.7109375" style="3" customWidth="1"/>
    <col min="17" max="17" width="9.5703125" style="3" customWidth="1"/>
    <col min="18" max="18" width="7.7109375" style="3" customWidth="1"/>
    <col min="19" max="19" width="9.5703125" style="3" customWidth="1"/>
    <col min="20" max="20" width="7.7109375" style="3" customWidth="1"/>
    <col min="21" max="21" width="9.5703125" style="3" customWidth="1"/>
    <col min="22" max="22" width="8.42578125" style="2" customWidth="1"/>
    <col min="23" max="16384" width="9.140625" style="3"/>
  </cols>
  <sheetData>
    <row r="1" spans="1:21" s="2" customForma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2" customFormat="1">
      <c r="A3" s="1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2" customFormat="1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2" customFormat="1">
      <c r="A5" s="3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4"/>
      <c r="Q5" s="4"/>
      <c r="R5" s="3"/>
      <c r="S5" s="4"/>
      <c r="T5" s="3"/>
      <c r="U5" s="4"/>
    </row>
    <row r="6" spans="1:21" s="2" customFormat="1">
      <c r="A6" s="3"/>
      <c r="B6" s="3"/>
      <c r="C6" s="4"/>
      <c r="D6" s="5"/>
      <c r="E6" s="4"/>
      <c r="F6" s="5"/>
      <c r="G6" s="4"/>
      <c r="H6" s="3"/>
      <c r="I6" s="4"/>
      <c r="J6" s="3"/>
      <c r="K6" s="4"/>
      <c r="L6" s="3"/>
      <c r="M6" s="4"/>
      <c r="N6" s="3"/>
      <c r="O6" s="4"/>
      <c r="P6" s="4"/>
      <c r="Q6" s="4"/>
      <c r="R6" s="3"/>
      <c r="S6" s="4"/>
      <c r="T6" s="3"/>
      <c r="U6" s="4"/>
    </row>
    <row r="7" spans="1:21" s="2" customFormat="1">
      <c r="A7" s="3"/>
      <c r="B7" s="3"/>
      <c r="C7" s="4"/>
      <c r="D7" s="1" t="s">
        <v>8</v>
      </c>
      <c r="E7" s="1"/>
      <c r="F7" s="1" t="s">
        <v>0</v>
      </c>
      <c r="G7" s="1"/>
      <c r="H7" s="3"/>
      <c r="I7" s="4"/>
      <c r="J7" s="3"/>
      <c r="K7" s="4"/>
      <c r="L7" s="15" t="s">
        <v>35</v>
      </c>
      <c r="M7" s="1"/>
      <c r="N7" s="27" t="s">
        <v>9</v>
      </c>
      <c r="O7" s="27"/>
      <c r="P7" s="27" t="s">
        <v>14</v>
      </c>
      <c r="Q7" s="27"/>
      <c r="R7" s="3"/>
      <c r="S7" s="4"/>
      <c r="T7" s="3"/>
      <c r="U7" s="4"/>
    </row>
    <row r="8" spans="1:21" s="2" customFormat="1">
      <c r="A8" s="24" t="s">
        <v>18</v>
      </c>
      <c r="B8" s="17" t="s">
        <v>3</v>
      </c>
      <c r="C8" s="18"/>
      <c r="D8" s="17" t="s">
        <v>2</v>
      </c>
      <c r="E8" s="18"/>
      <c r="F8" s="17" t="s">
        <v>2</v>
      </c>
      <c r="G8" s="19"/>
      <c r="H8" s="17" t="s">
        <v>7</v>
      </c>
      <c r="I8" s="19"/>
      <c r="J8" s="17" t="s">
        <v>13</v>
      </c>
      <c r="K8" s="18"/>
      <c r="L8" s="17" t="s">
        <v>1</v>
      </c>
      <c r="M8" s="19"/>
      <c r="N8" s="17" t="s">
        <v>6</v>
      </c>
      <c r="O8" s="17"/>
      <c r="P8" s="17" t="s">
        <v>15</v>
      </c>
      <c r="Q8" s="17"/>
      <c r="R8" s="17" t="s">
        <v>12</v>
      </c>
      <c r="S8" s="19"/>
      <c r="T8" s="17" t="s">
        <v>11</v>
      </c>
      <c r="U8" s="19"/>
    </row>
    <row r="9" spans="1:21" s="2" customFormat="1">
      <c r="A9" s="25"/>
      <c r="B9" s="7"/>
      <c r="C9" s="8"/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  <c r="P9" s="8"/>
      <c r="Q9" s="8"/>
      <c r="R9" s="7"/>
      <c r="S9" s="8"/>
      <c r="T9" s="7"/>
      <c r="U9" s="4"/>
    </row>
    <row r="10" spans="1:21" s="2" customFormat="1">
      <c r="A10" s="25" t="s">
        <v>19</v>
      </c>
      <c r="B10" s="10">
        <v>128</v>
      </c>
      <c r="C10" s="26">
        <f>SUM(B10/B$34)</f>
        <v>5.0773502578341928E-2</v>
      </c>
      <c r="D10" s="10">
        <v>9</v>
      </c>
      <c r="E10" s="26">
        <f>SUM(D10/D$34)</f>
        <v>4.5685279187817257E-2</v>
      </c>
      <c r="F10" s="10">
        <v>468</v>
      </c>
      <c r="G10" s="26">
        <f>SUM(F10/F$34)</f>
        <v>6.5980544198505575E-2</v>
      </c>
      <c r="H10" s="10">
        <v>707</v>
      </c>
      <c r="I10" s="26">
        <f>SUM(H10/H$34)</f>
        <v>5.8213256484149857E-2</v>
      </c>
      <c r="J10" s="10">
        <v>1578</v>
      </c>
      <c r="K10" s="26">
        <f>SUM(J10/J$34)</f>
        <v>4.0409731113956467E-2</v>
      </c>
      <c r="L10" s="10">
        <v>35</v>
      </c>
      <c r="M10" s="26">
        <f>SUM(L10/L$34)</f>
        <v>7.575757575757576E-2</v>
      </c>
      <c r="N10" s="10">
        <v>6</v>
      </c>
      <c r="O10" s="26">
        <f>SUM(N10/N$34)</f>
        <v>9.6774193548387094E-2</v>
      </c>
      <c r="P10" s="10">
        <v>68</v>
      </c>
      <c r="Q10" s="26">
        <f>SUM(P10/P$34)</f>
        <v>5.1127819548872182E-2</v>
      </c>
      <c r="R10" s="10">
        <v>96</v>
      </c>
      <c r="S10" s="26">
        <f>SUM(R10/R$34)</f>
        <v>5.3009387078961898E-2</v>
      </c>
      <c r="T10" s="10">
        <f>SUM(B10,D10,F10,H10,J10,L10,N10,P10,R10)</f>
        <v>3095</v>
      </c>
      <c r="U10" s="26">
        <f>SUM(T10/T$34)</f>
        <v>4.7857617788498709E-2</v>
      </c>
    </row>
    <row r="11" spans="1:21" s="2" customFormat="1">
      <c r="A11" s="24"/>
      <c r="B11" s="20">
        <f>SUM(B10/$T10)</f>
        <v>4.1357027463651053E-2</v>
      </c>
      <c r="C11" s="21"/>
      <c r="D11" s="20">
        <f>SUM(D10/$T10)</f>
        <v>2.9079159935379646E-3</v>
      </c>
      <c r="E11" s="21"/>
      <c r="F11" s="20">
        <f>SUM(F10/$T10)</f>
        <v>0.15121163166397414</v>
      </c>
      <c r="G11" s="21"/>
      <c r="H11" s="20">
        <f>SUM(H10/$T10)</f>
        <v>0.2284329563812601</v>
      </c>
      <c r="I11" s="21"/>
      <c r="J11" s="20">
        <f>SUM(J10/$T10)</f>
        <v>0.50985460420032314</v>
      </c>
      <c r="K11" s="21"/>
      <c r="L11" s="20">
        <f>SUM(L10/$T10)</f>
        <v>1.1308562197092083E-2</v>
      </c>
      <c r="M11" s="21"/>
      <c r="N11" s="20">
        <f>SUM(N10/$T10)</f>
        <v>1.9386106623586429E-3</v>
      </c>
      <c r="O11" s="21"/>
      <c r="P11" s="20">
        <f>SUM(P10/$T10)</f>
        <v>2.197092084006462E-2</v>
      </c>
      <c r="Q11" s="21"/>
      <c r="R11" s="20">
        <f>SUM(R10/$T10)</f>
        <v>3.1017770597738286E-2</v>
      </c>
      <c r="S11" s="21"/>
      <c r="T11" s="20">
        <f>SUM(T10/$T10)</f>
        <v>1</v>
      </c>
      <c r="U11" s="21"/>
    </row>
    <row r="12" spans="1:21" s="2" customFormat="1">
      <c r="A12" s="25"/>
      <c r="B12" s="10"/>
      <c r="C12" s="4"/>
      <c r="D12" s="10"/>
      <c r="E12" s="4"/>
      <c r="F12" s="9"/>
      <c r="G12" s="4"/>
      <c r="H12" s="9"/>
      <c r="I12" s="4"/>
      <c r="J12" s="9"/>
      <c r="K12" s="4"/>
      <c r="L12" s="9"/>
      <c r="M12" s="4"/>
      <c r="N12" s="9"/>
      <c r="O12" s="4"/>
      <c r="P12" s="9"/>
      <c r="Q12" s="4"/>
      <c r="R12" s="9"/>
      <c r="S12" s="4"/>
      <c r="T12" s="3"/>
      <c r="U12" s="4"/>
    </row>
    <row r="13" spans="1:21" s="2" customFormat="1">
      <c r="A13" s="25" t="s">
        <v>33</v>
      </c>
      <c r="B13" s="10">
        <f>SUM(B16:B21)</f>
        <v>881</v>
      </c>
      <c r="C13" s="26">
        <f>SUM(B13/B$34)</f>
        <v>0.34946449821499403</v>
      </c>
      <c r="D13" s="10">
        <f>SUM(D16:D21)</f>
        <v>45</v>
      </c>
      <c r="E13" s="26">
        <f>SUM(D13/D$34)</f>
        <v>0.22842639593908629</v>
      </c>
      <c r="F13" s="10">
        <f>SUM(F16:F21)</f>
        <v>2005</v>
      </c>
      <c r="G13" s="26">
        <f>SUM(F13/F$34)</f>
        <v>0.2826730579444523</v>
      </c>
      <c r="H13" s="10">
        <f>SUM(H16:H21)</f>
        <v>4502</v>
      </c>
      <c r="I13" s="26">
        <f>SUM(H13/H$34)</f>
        <v>0.37068752573075342</v>
      </c>
      <c r="J13" s="10">
        <f>SUM(J16:J21)</f>
        <v>11981</v>
      </c>
      <c r="K13" s="26">
        <f>SUM(J13/J$34)</f>
        <v>0.30681177976952623</v>
      </c>
      <c r="L13" s="10">
        <f>SUM(L16:L21)</f>
        <v>189</v>
      </c>
      <c r="M13" s="26">
        <f>SUM(L13/L$34)</f>
        <v>0.40909090909090912</v>
      </c>
      <c r="N13" s="10">
        <f>SUM(N16:N21)</f>
        <v>23</v>
      </c>
      <c r="O13" s="26">
        <f>SUM(N13/N$34)</f>
        <v>0.37096774193548387</v>
      </c>
      <c r="P13" s="10">
        <f>SUM(P16:P21)</f>
        <v>520</v>
      </c>
      <c r="Q13" s="26">
        <f>SUM(P13/P$34)</f>
        <v>0.39097744360902253</v>
      </c>
      <c r="R13" s="10">
        <f>SUM(R16:R21)</f>
        <v>502</v>
      </c>
      <c r="S13" s="26">
        <f>SUM(R13/R$34)</f>
        <v>0.27719491993373829</v>
      </c>
      <c r="T13" s="10">
        <f>SUM(T16:T21)</f>
        <v>20648</v>
      </c>
      <c r="U13" s="26">
        <f>SUM(T13/T$34)</f>
        <v>0.31927757418317332</v>
      </c>
    </row>
    <row r="14" spans="1:21" s="2" customFormat="1">
      <c r="A14" s="25"/>
      <c r="B14" s="11">
        <f>SUM(B13/$T13)</f>
        <v>4.2667570709027505E-2</v>
      </c>
      <c r="C14" s="4"/>
      <c r="D14" s="7">
        <f>SUM(D13/$T13)</f>
        <v>2.1793878341728012E-3</v>
      </c>
      <c r="E14" s="4"/>
      <c r="F14" s="7">
        <f>SUM(F13/$T13)</f>
        <v>9.7103835722588142E-2</v>
      </c>
      <c r="G14" s="4"/>
      <c r="H14" s="7">
        <f>SUM(H13/$T13)</f>
        <v>0.21803564509879891</v>
      </c>
      <c r="I14" s="4"/>
      <c r="J14" s="7">
        <f>SUM(J13/$T13)</f>
        <v>0.58024990313831848</v>
      </c>
      <c r="K14" s="4"/>
      <c r="L14" s="7">
        <f>SUM(L13/$T13)</f>
        <v>9.1534289035257645E-3</v>
      </c>
      <c r="M14" s="4"/>
      <c r="N14" s="7">
        <f>SUM(N13/$T13)</f>
        <v>1.1139093374660984E-3</v>
      </c>
      <c r="O14" s="4"/>
      <c r="P14" s="7">
        <f>SUM(P13/$T13)</f>
        <v>2.5184037194885704E-2</v>
      </c>
      <c r="Q14" s="4"/>
      <c r="R14" s="7">
        <f>SUM(R13/$T13)</f>
        <v>2.4312282061216581E-2</v>
      </c>
      <c r="S14" s="4"/>
      <c r="T14" s="7">
        <f>SUM(T13/$T13)</f>
        <v>1</v>
      </c>
      <c r="U14" s="4"/>
    </row>
    <row r="15" spans="1:21" s="2" customFormat="1">
      <c r="A15" s="25"/>
      <c r="B15" s="9"/>
      <c r="C15" s="4"/>
      <c r="D15" s="9"/>
      <c r="E15" s="4"/>
      <c r="F15" s="9"/>
      <c r="G15" s="4"/>
      <c r="H15" s="9"/>
      <c r="I15" s="4"/>
      <c r="J15" s="9"/>
      <c r="K15" s="4"/>
      <c r="L15" s="9"/>
      <c r="M15" s="4"/>
      <c r="N15" s="9"/>
      <c r="O15" s="4"/>
      <c r="P15" s="9"/>
      <c r="Q15" s="4"/>
      <c r="R15" s="10"/>
      <c r="S15" s="4"/>
      <c r="T15" s="9"/>
      <c r="U15" s="4"/>
    </row>
    <row r="16" spans="1:21" s="2" customFormat="1">
      <c r="A16" s="6" t="s">
        <v>20</v>
      </c>
      <c r="B16" s="10">
        <v>492</v>
      </c>
      <c r="C16" s="10"/>
      <c r="D16" s="10">
        <v>29</v>
      </c>
      <c r="E16" s="10"/>
      <c r="F16" s="10">
        <v>1453</v>
      </c>
      <c r="G16" s="10"/>
      <c r="H16" s="10">
        <v>3101</v>
      </c>
      <c r="I16" s="10"/>
      <c r="J16" s="10">
        <v>7526</v>
      </c>
      <c r="K16" s="10"/>
      <c r="L16" s="10">
        <v>90</v>
      </c>
      <c r="M16" s="10"/>
      <c r="N16" s="10">
        <v>13</v>
      </c>
      <c r="O16" s="10"/>
      <c r="P16" s="10">
        <v>342</v>
      </c>
      <c r="Q16" s="10"/>
      <c r="R16" s="10">
        <v>303</v>
      </c>
      <c r="S16" s="12"/>
      <c r="T16" s="10">
        <f t="shared" ref="T16:T21" si="0">SUM(B16,D16,F16,H16,J16,L16,N16,P16,R16)</f>
        <v>13349</v>
      </c>
      <c r="U16" s="12"/>
    </row>
    <row r="17" spans="1:21" s="2" customFormat="1">
      <c r="A17" s="6" t="s">
        <v>21</v>
      </c>
      <c r="B17" s="10">
        <v>346</v>
      </c>
      <c r="C17" s="10"/>
      <c r="D17" s="10">
        <v>13</v>
      </c>
      <c r="E17" s="10"/>
      <c r="F17" s="10">
        <v>513</v>
      </c>
      <c r="G17" s="10"/>
      <c r="H17" s="10">
        <v>1329</v>
      </c>
      <c r="I17" s="10"/>
      <c r="J17" s="10">
        <v>3834</v>
      </c>
      <c r="K17" s="10"/>
      <c r="L17" s="10">
        <v>81</v>
      </c>
      <c r="M17" s="10"/>
      <c r="N17" s="10">
        <v>7</v>
      </c>
      <c r="O17" s="10"/>
      <c r="P17" s="10">
        <v>158</v>
      </c>
      <c r="Q17" s="10"/>
      <c r="R17" s="10">
        <v>185</v>
      </c>
      <c r="S17" s="12"/>
      <c r="T17" s="10">
        <f t="shared" si="0"/>
        <v>6466</v>
      </c>
      <c r="U17" s="12"/>
    </row>
    <row r="18" spans="1:21" s="2" customFormat="1">
      <c r="A18" s="6" t="s">
        <v>22</v>
      </c>
      <c r="B18" s="10">
        <v>5</v>
      </c>
      <c r="C18" s="10"/>
      <c r="D18" s="10">
        <v>1</v>
      </c>
      <c r="E18" s="10"/>
      <c r="F18" s="10">
        <v>21</v>
      </c>
      <c r="G18" s="10"/>
      <c r="H18" s="10">
        <v>10</v>
      </c>
      <c r="I18" s="10"/>
      <c r="J18" s="10">
        <v>362</v>
      </c>
      <c r="K18" s="10"/>
      <c r="L18" s="10">
        <v>0</v>
      </c>
      <c r="M18" s="10"/>
      <c r="N18" s="10">
        <v>2</v>
      </c>
      <c r="O18" s="10"/>
      <c r="P18" s="10">
        <v>7</v>
      </c>
      <c r="Q18" s="10"/>
      <c r="R18" s="10">
        <v>1</v>
      </c>
      <c r="S18" s="12"/>
      <c r="T18" s="10">
        <f t="shared" si="0"/>
        <v>409</v>
      </c>
      <c r="U18" s="12"/>
    </row>
    <row r="19" spans="1:21" s="2" customFormat="1">
      <c r="A19" s="6" t="s">
        <v>23</v>
      </c>
      <c r="B19" s="10">
        <v>34</v>
      </c>
      <c r="C19" s="10"/>
      <c r="D19" s="10">
        <v>1</v>
      </c>
      <c r="E19" s="10"/>
      <c r="F19" s="10">
        <v>9</v>
      </c>
      <c r="G19" s="10"/>
      <c r="H19" s="10">
        <v>44</v>
      </c>
      <c r="I19" s="10"/>
      <c r="J19" s="10">
        <v>198</v>
      </c>
      <c r="K19" s="10"/>
      <c r="L19" s="10">
        <v>17</v>
      </c>
      <c r="M19" s="10"/>
      <c r="N19" s="10">
        <v>1</v>
      </c>
      <c r="O19" s="10"/>
      <c r="P19" s="10">
        <v>11</v>
      </c>
      <c r="Q19" s="10"/>
      <c r="R19" s="10">
        <v>10</v>
      </c>
      <c r="S19" s="4"/>
      <c r="T19" s="10">
        <f t="shared" si="0"/>
        <v>325</v>
      </c>
      <c r="U19" s="4"/>
    </row>
    <row r="20" spans="1:21" s="2" customFormat="1">
      <c r="A20" s="6" t="s">
        <v>24</v>
      </c>
      <c r="B20" s="10">
        <v>4</v>
      </c>
      <c r="C20" s="10"/>
      <c r="D20" s="10">
        <v>1</v>
      </c>
      <c r="E20" s="10"/>
      <c r="F20" s="10">
        <v>9</v>
      </c>
      <c r="G20" s="10"/>
      <c r="H20" s="10">
        <v>16</v>
      </c>
      <c r="I20" s="10"/>
      <c r="J20" s="10">
        <v>60</v>
      </c>
      <c r="K20" s="10"/>
      <c r="L20" s="10">
        <v>1</v>
      </c>
      <c r="M20" s="10"/>
      <c r="N20" s="10">
        <v>0</v>
      </c>
      <c r="O20" s="10"/>
      <c r="P20" s="10">
        <v>2</v>
      </c>
      <c r="Q20" s="10"/>
      <c r="R20" s="10">
        <v>3</v>
      </c>
      <c r="S20" s="12"/>
      <c r="T20" s="10">
        <f t="shared" si="0"/>
        <v>96</v>
      </c>
      <c r="U20" s="4"/>
    </row>
    <row r="21" spans="1:21" s="2" customFormat="1">
      <c r="A21" s="16" t="s">
        <v>25</v>
      </c>
      <c r="B21" s="22">
        <v>0</v>
      </c>
      <c r="C21" s="22"/>
      <c r="D21" s="22">
        <v>0</v>
      </c>
      <c r="E21" s="22"/>
      <c r="F21" s="22">
        <v>0</v>
      </c>
      <c r="G21" s="22"/>
      <c r="H21" s="22">
        <v>2</v>
      </c>
      <c r="I21" s="22"/>
      <c r="J21" s="22">
        <v>1</v>
      </c>
      <c r="K21" s="22"/>
      <c r="L21" s="22">
        <v>0</v>
      </c>
      <c r="M21" s="22"/>
      <c r="N21" s="22">
        <v>0</v>
      </c>
      <c r="O21" s="22"/>
      <c r="P21" s="22">
        <v>0</v>
      </c>
      <c r="Q21" s="22"/>
      <c r="R21" s="22">
        <v>0</v>
      </c>
      <c r="S21" s="21"/>
      <c r="T21" s="22">
        <f t="shared" si="0"/>
        <v>3</v>
      </c>
      <c r="U21" s="21"/>
    </row>
    <row r="22" spans="1:21" s="2" customFormat="1">
      <c r="A22" s="25"/>
      <c r="B22" s="3"/>
      <c r="C22" s="4"/>
      <c r="D22" s="3"/>
      <c r="E22" s="4"/>
      <c r="F22" s="9"/>
      <c r="G22" s="4"/>
      <c r="H22" s="9"/>
      <c r="I22" s="4"/>
      <c r="J22" s="9"/>
      <c r="K22" s="4"/>
      <c r="L22" s="9"/>
      <c r="M22" s="4"/>
      <c r="N22" s="9"/>
      <c r="O22" s="4"/>
      <c r="P22" s="9"/>
      <c r="Q22" s="4"/>
      <c r="R22" s="9"/>
      <c r="S22" s="4"/>
      <c r="T22" s="3"/>
      <c r="U22" s="4"/>
    </row>
    <row r="23" spans="1:21" s="2" customFormat="1">
      <c r="A23" s="25" t="s">
        <v>26</v>
      </c>
      <c r="B23" s="10">
        <f>SUM(B26:B29)</f>
        <v>1512</v>
      </c>
      <c r="C23" s="26">
        <f>SUM(B23/B$34)</f>
        <v>0.59976199920666406</v>
      </c>
      <c r="D23" s="10">
        <f>SUM(D26:D29)</f>
        <v>143</v>
      </c>
      <c r="E23" s="26">
        <f>SUM(D23/D$34)</f>
        <v>0.7258883248730964</v>
      </c>
      <c r="F23" s="10">
        <f>SUM(F26:F29)</f>
        <v>4619</v>
      </c>
      <c r="G23" s="26">
        <f>SUM(F23/F$34)</f>
        <v>0.65120541378824193</v>
      </c>
      <c r="H23" s="10">
        <f>SUM(H26:H29)</f>
        <v>6930</v>
      </c>
      <c r="I23" s="26">
        <f>SUM(H23/H$34)</f>
        <v>0.57060518731988474</v>
      </c>
      <c r="J23" s="10">
        <f>SUM(J26:J29)</f>
        <v>25485</v>
      </c>
      <c r="K23" s="26">
        <f>SUM(J23/J$34)</f>
        <v>0.65262483994878362</v>
      </c>
      <c r="L23" s="10">
        <f>SUM(L26:L29)</f>
        <v>237</v>
      </c>
      <c r="M23" s="26">
        <f>SUM(L23/L$34)</f>
        <v>0.51298701298701299</v>
      </c>
      <c r="N23" s="10">
        <f>SUM(N26:N29)</f>
        <v>33</v>
      </c>
      <c r="O23" s="26">
        <f>SUM(N23/N$34)</f>
        <v>0.532258064516129</v>
      </c>
      <c r="P23" s="10">
        <f>SUM(P26:P29)</f>
        <v>742</v>
      </c>
      <c r="Q23" s="26">
        <f>SUM(P23/P$34)</f>
        <v>0.55789473684210522</v>
      </c>
      <c r="R23" s="10">
        <f>SUM(R26:R29)</f>
        <v>1212</v>
      </c>
      <c r="S23" s="26">
        <f>SUM(R23/R$34)</f>
        <v>0.66924351187189401</v>
      </c>
      <c r="T23" s="10">
        <f>SUM(T26:T29)</f>
        <v>40913</v>
      </c>
      <c r="U23" s="26">
        <f>SUM(T23/T$34)</f>
        <v>0.63263286480802838</v>
      </c>
    </row>
    <row r="24" spans="1:21" s="2" customFormat="1">
      <c r="A24" s="25"/>
      <c r="B24" s="7">
        <f>SUM(B23/$T23)</f>
        <v>3.6956468604111163E-2</v>
      </c>
      <c r="C24" s="4"/>
      <c r="D24" s="7">
        <f>SUM(D23/$T23)</f>
        <v>3.4952215677168624E-3</v>
      </c>
      <c r="E24" s="4"/>
      <c r="F24" s="7">
        <f>SUM(F23/$T23)</f>
        <v>0.11289810084814118</v>
      </c>
      <c r="G24" s="4"/>
      <c r="H24" s="7">
        <f>SUM(H23/$T23)</f>
        <v>0.16938381443550948</v>
      </c>
      <c r="I24" s="4"/>
      <c r="J24" s="7">
        <f>SUM(J23/$T23)</f>
        <v>0.62290714442842132</v>
      </c>
      <c r="K24" s="4"/>
      <c r="L24" s="7">
        <f>SUM(L23/$T23)</f>
        <v>5.7927798010412338E-3</v>
      </c>
      <c r="M24" s="4"/>
      <c r="N24" s="7">
        <f>SUM(N23/$T23)</f>
        <v>8.0658959255004519E-4</v>
      </c>
      <c r="O24" s="4"/>
      <c r="P24" s="7">
        <f>SUM(P23/$T23)</f>
        <v>1.8136044777943439E-2</v>
      </c>
      <c r="Q24" s="4"/>
      <c r="R24" s="7">
        <f>SUM(R23/$T23)</f>
        <v>2.9623835944565299E-2</v>
      </c>
      <c r="S24" s="4"/>
      <c r="T24" s="7">
        <f>SUM(T23/$T23)</f>
        <v>1</v>
      </c>
      <c r="U24" s="4"/>
    </row>
    <row r="25" spans="1:21" s="2" customFormat="1">
      <c r="A25" s="25"/>
      <c r="B25" s="9"/>
      <c r="C25" s="4"/>
      <c r="D25" s="9"/>
      <c r="E25" s="4"/>
      <c r="F25" s="9"/>
      <c r="G25" s="4"/>
      <c r="H25" s="9"/>
      <c r="I25" s="4"/>
      <c r="J25" s="9"/>
      <c r="K25" s="4"/>
      <c r="L25" s="9"/>
      <c r="M25" s="4"/>
      <c r="N25" s="9"/>
      <c r="O25" s="4"/>
      <c r="P25" s="9"/>
      <c r="Q25" s="4"/>
      <c r="R25" s="9"/>
      <c r="S25" s="4"/>
      <c r="T25" s="9"/>
      <c r="U25" s="4"/>
    </row>
    <row r="26" spans="1:21" s="2" customFormat="1">
      <c r="A26" s="6" t="s">
        <v>27</v>
      </c>
      <c r="B26" s="10">
        <v>353</v>
      </c>
      <c r="C26" s="10"/>
      <c r="D26" s="10">
        <v>32</v>
      </c>
      <c r="E26" s="10"/>
      <c r="F26" s="10">
        <v>849</v>
      </c>
      <c r="G26" s="10"/>
      <c r="H26" s="10">
        <v>1515</v>
      </c>
      <c r="I26" s="10"/>
      <c r="J26" s="10">
        <v>7307</v>
      </c>
      <c r="K26" s="10"/>
      <c r="L26" s="10">
        <v>61</v>
      </c>
      <c r="M26" s="10"/>
      <c r="N26" s="10">
        <v>11</v>
      </c>
      <c r="O26" s="10"/>
      <c r="P26" s="10">
        <v>158</v>
      </c>
      <c r="Q26" s="10"/>
      <c r="R26" s="10">
        <v>296</v>
      </c>
      <c r="S26" s="12"/>
      <c r="T26" s="10">
        <f>SUM(B26,D26,F26,H26,J26,L26,N26,P26,R26)</f>
        <v>10582</v>
      </c>
      <c r="U26" s="12"/>
    </row>
    <row r="27" spans="1:21" s="2" customFormat="1">
      <c r="A27" s="6" t="s">
        <v>28</v>
      </c>
      <c r="B27" s="10">
        <v>168</v>
      </c>
      <c r="C27" s="10"/>
      <c r="D27" s="10">
        <v>15</v>
      </c>
      <c r="E27" s="10"/>
      <c r="F27" s="10">
        <v>648</v>
      </c>
      <c r="G27" s="10"/>
      <c r="H27" s="10">
        <v>1011</v>
      </c>
      <c r="I27" s="10"/>
      <c r="J27" s="10">
        <v>4179</v>
      </c>
      <c r="K27" s="10"/>
      <c r="L27" s="10">
        <v>35</v>
      </c>
      <c r="M27" s="10"/>
      <c r="N27" s="10">
        <v>10</v>
      </c>
      <c r="O27" s="10"/>
      <c r="P27" s="10">
        <v>116</v>
      </c>
      <c r="Q27" s="10"/>
      <c r="R27" s="10">
        <v>183</v>
      </c>
      <c r="S27" s="12"/>
      <c r="T27" s="10">
        <f>SUM(B27,D27,F27,H27,J27,L27,N27,P27,R27)</f>
        <v>6365</v>
      </c>
      <c r="U27" s="12"/>
    </row>
    <row r="28" spans="1:21">
      <c r="A28" s="6" t="s">
        <v>29</v>
      </c>
      <c r="B28" s="10">
        <v>991</v>
      </c>
      <c r="C28" s="10"/>
      <c r="D28" s="10">
        <v>96</v>
      </c>
      <c r="E28" s="10"/>
      <c r="F28" s="10">
        <v>3122</v>
      </c>
      <c r="G28" s="10"/>
      <c r="H28" s="10">
        <v>4404</v>
      </c>
      <c r="I28" s="10"/>
      <c r="J28" s="10">
        <v>13999</v>
      </c>
      <c r="K28" s="10"/>
      <c r="L28" s="10">
        <v>141</v>
      </c>
      <c r="M28" s="10"/>
      <c r="N28" s="10">
        <v>12</v>
      </c>
      <c r="O28" s="10"/>
      <c r="P28" s="10">
        <v>468</v>
      </c>
      <c r="Q28" s="10"/>
      <c r="R28" s="10">
        <v>733</v>
      </c>
      <c r="S28" s="12"/>
      <c r="T28" s="10">
        <f>SUM(B28,D28,F28,H28,J28,L28,N28,P28,R28)</f>
        <v>23966</v>
      </c>
      <c r="U28" s="12"/>
    </row>
    <row r="29" spans="1:21">
      <c r="A29" s="16" t="s">
        <v>30</v>
      </c>
      <c r="B29" s="22">
        <v>0</v>
      </c>
      <c r="C29" s="22"/>
      <c r="D29" s="22">
        <v>0</v>
      </c>
      <c r="E29" s="22"/>
      <c r="F29" s="22">
        <v>0</v>
      </c>
      <c r="G29" s="22"/>
      <c r="H29" s="22">
        <v>0</v>
      </c>
      <c r="I29" s="22"/>
      <c r="J29" s="22">
        <v>0</v>
      </c>
      <c r="K29" s="22"/>
      <c r="L29" s="22">
        <v>0</v>
      </c>
      <c r="M29" s="22"/>
      <c r="N29" s="22">
        <v>0</v>
      </c>
      <c r="O29" s="22"/>
      <c r="P29" s="22">
        <v>0</v>
      </c>
      <c r="Q29" s="22"/>
      <c r="R29" s="22">
        <v>0</v>
      </c>
      <c r="S29" s="23"/>
      <c r="T29" s="22">
        <f>SUM(B29,D29,F29,H29,J29,L29,N29,P29,R29)</f>
        <v>0</v>
      </c>
      <c r="U29" s="23"/>
    </row>
    <row r="30" spans="1:21">
      <c r="A30" s="25"/>
      <c r="B30" s="10"/>
      <c r="C30" s="12"/>
      <c r="D30" s="10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4"/>
      <c r="U30" s="4"/>
    </row>
    <row r="31" spans="1:21">
      <c r="A31" s="25" t="s">
        <v>31</v>
      </c>
      <c r="B31" s="10">
        <v>0</v>
      </c>
      <c r="C31" s="26">
        <f>SUM(B31/B$34)</f>
        <v>0</v>
      </c>
      <c r="D31" s="10">
        <v>0</v>
      </c>
      <c r="E31" s="26">
        <f>SUM(D31/D$34)</f>
        <v>0</v>
      </c>
      <c r="F31" s="10">
        <v>1</v>
      </c>
      <c r="G31" s="26">
        <f>SUM(F31/F$34)</f>
        <v>1.4098406880022558E-4</v>
      </c>
      <c r="H31" s="10">
        <v>6</v>
      </c>
      <c r="I31" s="26">
        <f>SUM(H31/H$34)</f>
        <v>4.9403046521202137E-4</v>
      </c>
      <c r="J31" s="10">
        <v>6</v>
      </c>
      <c r="K31" s="26">
        <f>SUM(J31/J$34)</f>
        <v>1.5364916773367477E-4</v>
      </c>
      <c r="L31" s="10">
        <v>1</v>
      </c>
      <c r="M31" s="26">
        <f>SUM(L31/L$34)</f>
        <v>2.1645021645021645E-3</v>
      </c>
      <c r="N31" s="10">
        <v>0</v>
      </c>
      <c r="O31" s="26">
        <f>SUM(N31/N$34)</f>
        <v>0</v>
      </c>
      <c r="P31" s="10">
        <v>0</v>
      </c>
      <c r="Q31" s="26">
        <f>SUM(P31/P$34)</f>
        <v>0</v>
      </c>
      <c r="R31" s="10">
        <v>1</v>
      </c>
      <c r="S31" s="26">
        <f>SUM(R31/R$34)</f>
        <v>5.5218111540585317E-4</v>
      </c>
      <c r="T31" s="10">
        <f>SUM(B31,D31,F31,H31,J31,L31,N31,P31,R31)</f>
        <v>15</v>
      </c>
      <c r="U31" s="26">
        <f>SUM(T31/T$34)</f>
        <v>2.3194322029967065E-4</v>
      </c>
    </row>
    <row r="32" spans="1:21">
      <c r="A32" s="24"/>
      <c r="B32" s="20">
        <f>SUM(B31/$T31)</f>
        <v>0</v>
      </c>
      <c r="C32" s="21"/>
      <c r="D32" s="20">
        <f>SUM(D31/$T31)</f>
        <v>0</v>
      </c>
      <c r="E32" s="21"/>
      <c r="F32" s="20">
        <f>SUM(F31/$T31)</f>
        <v>6.6666666666666666E-2</v>
      </c>
      <c r="G32" s="21"/>
      <c r="H32" s="20">
        <f>SUM(H31/$T31)</f>
        <v>0.4</v>
      </c>
      <c r="I32" s="21"/>
      <c r="J32" s="20">
        <f>SUM(J31/$T31)</f>
        <v>0.4</v>
      </c>
      <c r="K32" s="21"/>
      <c r="L32" s="20">
        <f>SUM(L31/$T31)</f>
        <v>6.6666666666666666E-2</v>
      </c>
      <c r="M32" s="21"/>
      <c r="N32" s="20">
        <f>SUM(N31/$T31)</f>
        <v>0</v>
      </c>
      <c r="O32" s="21"/>
      <c r="P32" s="20">
        <f>SUM(P31/$T31)</f>
        <v>0</v>
      </c>
      <c r="Q32" s="21"/>
      <c r="R32" s="20">
        <f>SUM(R31/$T31)</f>
        <v>6.6666666666666666E-2</v>
      </c>
      <c r="S32" s="21"/>
      <c r="T32" s="20">
        <f>SUM(T31/$T31)</f>
        <v>1</v>
      </c>
      <c r="U32" s="21"/>
    </row>
    <row r="33" spans="1:22">
      <c r="A33" s="25"/>
      <c r="C33" s="4"/>
      <c r="E33" s="4"/>
      <c r="G33" s="4"/>
      <c r="I33" s="4"/>
      <c r="K33" s="4"/>
      <c r="M33" s="4"/>
      <c r="O33" s="4"/>
      <c r="Q33" s="4"/>
      <c r="S33" s="4"/>
      <c r="U33" s="4"/>
    </row>
    <row r="34" spans="1:22">
      <c r="A34" s="25" t="s">
        <v>32</v>
      </c>
      <c r="B34" s="10">
        <f>SUM(B31,B23,B13,B10)</f>
        <v>2521</v>
      </c>
      <c r="C34" s="26">
        <f>SUM(B34/B$34)</f>
        <v>1</v>
      </c>
      <c r="D34" s="10">
        <f>SUM(D31,D23,D13,D10)</f>
        <v>197</v>
      </c>
      <c r="E34" s="26">
        <f>SUM(D34/D$34)</f>
        <v>1</v>
      </c>
      <c r="F34" s="10">
        <f>SUM(F31,F23,F13,F10)</f>
        <v>7093</v>
      </c>
      <c r="G34" s="26">
        <f>SUM(F34/F$34)</f>
        <v>1</v>
      </c>
      <c r="H34" s="10">
        <f>SUM(H31,H23,H13,H10)</f>
        <v>12145</v>
      </c>
      <c r="I34" s="26">
        <f>SUM(H34/H$34)</f>
        <v>1</v>
      </c>
      <c r="J34" s="10">
        <f>SUM(J31,J23,J13,J10)</f>
        <v>39050</v>
      </c>
      <c r="K34" s="26">
        <f>SUM(J34/J$34)</f>
        <v>1</v>
      </c>
      <c r="L34" s="10">
        <f>SUM(L31,L23,L13,L10)</f>
        <v>462</v>
      </c>
      <c r="M34" s="26">
        <f>SUM(L34/L$34)</f>
        <v>1</v>
      </c>
      <c r="N34" s="10">
        <f>SUM(N31,N23,N13,N10)</f>
        <v>62</v>
      </c>
      <c r="O34" s="26">
        <f>SUM(N34/N$34)</f>
        <v>1</v>
      </c>
      <c r="P34" s="10">
        <f>SUM(P31,P23,P13,P10)</f>
        <v>1330</v>
      </c>
      <c r="Q34" s="26">
        <f>SUM(P34/P$34)</f>
        <v>1</v>
      </c>
      <c r="R34" s="10">
        <f>SUM(R31,R23,R13,R10)</f>
        <v>1811</v>
      </c>
      <c r="S34" s="26">
        <f>SUM(R34/R$34)</f>
        <v>1</v>
      </c>
      <c r="T34" s="10">
        <f>SUM(T31,T23,T13,T10)</f>
        <v>64671</v>
      </c>
      <c r="U34" s="26">
        <f>SUM(T34/T$34)</f>
        <v>1</v>
      </c>
    </row>
    <row r="35" spans="1:22">
      <c r="B35" s="7">
        <f>SUM(B34/$T34)</f>
        <v>3.8981923891697981E-2</v>
      </c>
      <c r="C35" s="4"/>
      <c r="D35" s="7">
        <f>SUM(D34/$T34)</f>
        <v>3.0461876266023409E-3</v>
      </c>
      <c r="E35" s="4"/>
      <c r="F35" s="7">
        <f>SUM(F34/$T34)</f>
        <v>0.10967821743903759</v>
      </c>
      <c r="G35" s="4"/>
      <c r="H35" s="7">
        <f>SUM(H34/$T34)</f>
        <v>0.18779669403596666</v>
      </c>
      <c r="I35" s="8"/>
      <c r="J35" s="7">
        <f>SUM(J34/$T34)</f>
        <v>0.60382551684680918</v>
      </c>
      <c r="K35" s="8"/>
      <c r="L35" s="7">
        <f>SUM(L34/$T34)</f>
        <v>7.1438511852298554E-3</v>
      </c>
      <c r="M35" s="8"/>
      <c r="N35" s="7">
        <f>SUM(N34/$T34)</f>
        <v>9.5869864390530528E-4</v>
      </c>
      <c r="O35" s="8"/>
      <c r="P35" s="7">
        <f>SUM(P34/$T34)</f>
        <v>2.0565632199904132E-2</v>
      </c>
      <c r="Q35" s="8"/>
      <c r="R35" s="7">
        <f>SUM(R34/$T34)</f>
        <v>2.8003278130846902E-2</v>
      </c>
      <c r="S35" s="8"/>
      <c r="T35" s="7">
        <f>SUM(T34/$T34)</f>
        <v>1</v>
      </c>
      <c r="U35" s="8"/>
    </row>
    <row r="36" spans="1:22">
      <c r="C36" s="4"/>
      <c r="E36" s="4"/>
      <c r="G36" s="4"/>
      <c r="I36" s="4"/>
      <c r="K36" s="4"/>
      <c r="M36" s="4"/>
      <c r="O36" s="4"/>
      <c r="P36" s="4"/>
      <c r="Q36" s="4"/>
      <c r="S36" s="4"/>
      <c r="U36" s="4"/>
    </row>
    <row r="37" spans="1:22">
      <c r="B37" s="9"/>
      <c r="C37" s="8"/>
      <c r="D37" s="9"/>
      <c r="E37" s="8"/>
      <c r="F37" s="9"/>
      <c r="G37" s="8"/>
      <c r="H37" s="9"/>
      <c r="I37" s="8"/>
      <c r="J37" s="9"/>
      <c r="K37" s="8"/>
      <c r="L37" s="9"/>
      <c r="M37" s="8"/>
      <c r="N37" s="9"/>
      <c r="O37" s="8"/>
      <c r="P37" s="8"/>
      <c r="Q37" s="8"/>
      <c r="R37" s="9"/>
      <c r="S37" s="8"/>
      <c r="T37" s="9"/>
      <c r="U37" s="8"/>
      <c r="V37" s="14"/>
    </row>
    <row r="38" spans="1:22">
      <c r="A38" s="3" t="s">
        <v>34</v>
      </c>
      <c r="C38" s="4"/>
      <c r="E38" s="4"/>
      <c r="G38" s="4"/>
      <c r="I38" s="4"/>
      <c r="K38" s="4"/>
      <c r="M38" s="4"/>
      <c r="O38" s="4"/>
      <c r="P38" s="4"/>
      <c r="Q38" s="4"/>
      <c r="S38" s="4"/>
      <c r="U38" s="4"/>
    </row>
    <row r="39" spans="1:22">
      <c r="A39" s="3" t="s">
        <v>17</v>
      </c>
      <c r="C39" s="4"/>
      <c r="E39" s="4"/>
      <c r="G39" s="4"/>
      <c r="I39" s="4"/>
      <c r="K39" s="4"/>
      <c r="M39" s="4"/>
      <c r="O39" s="4"/>
      <c r="P39" s="4"/>
      <c r="Q39" s="4"/>
      <c r="S39" s="4"/>
      <c r="U39" s="4"/>
    </row>
  </sheetData>
  <mergeCells count="2">
    <mergeCell ref="N7:O7"/>
    <mergeCell ref="P7:Q7"/>
  </mergeCells>
  <printOptions horizontalCentered="1"/>
  <pageMargins left="0.5" right="0.5" top="1" bottom="1" header="0.5" footer="0.5"/>
  <pageSetup scale="66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C4 FY2018</vt:lpstr>
      <vt:lpstr>'C4 FY2018'!Print_Area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jbrooks</dc:creator>
  <cp:lastModifiedBy>Michelle Dufour</cp:lastModifiedBy>
  <cp:lastPrinted>2018-12-19T15:45:30Z</cp:lastPrinted>
  <dcterms:created xsi:type="dcterms:W3CDTF">2011-12-06T18:15:08Z</dcterms:created>
  <dcterms:modified xsi:type="dcterms:W3CDTF">2018-12-19T15:46:09Z</dcterms:modified>
</cp:coreProperties>
</file>