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950" windowHeight="14610"/>
  </bookViews>
  <sheets>
    <sheet name="C4 FY2016" sheetId="5" r:id="rId1"/>
  </sheets>
  <definedNames>
    <definedName name="_AMO_UniqueIdentifier" hidden="1">"'1a494739-ca43-4ae4-892c-d82c69fb5752'"</definedName>
  </definedNames>
  <calcPr calcId="145621"/>
</workbook>
</file>

<file path=xl/calcChain.xml><?xml version="1.0" encoding="utf-8"?>
<calcChain xmlns="http://schemas.openxmlformats.org/spreadsheetml/2006/main">
  <c r="J17" i="5" l="1"/>
  <c r="R17" i="5"/>
  <c r="T37" i="5"/>
  <c r="P38" i="5" s="1"/>
  <c r="T32" i="5"/>
  <c r="T33" i="5"/>
  <c r="T34" i="5"/>
  <c r="T31" i="5"/>
  <c r="T21" i="5"/>
  <c r="T22" i="5"/>
  <c r="T23" i="5"/>
  <c r="T24" i="5"/>
  <c r="T25" i="5"/>
  <c r="T20" i="5"/>
  <c r="T14" i="5"/>
  <c r="P28" i="5"/>
  <c r="P17" i="5"/>
  <c r="P40" i="5" l="1"/>
  <c r="Q37" i="5" s="1"/>
  <c r="P15" i="5"/>
  <c r="J38" i="5"/>
  <c r="R28" i="5"/>
  <c r="N28" i="5"/>
  <c r="L28" i="5"/>
  <c r="J28" i="5"/>
  <c r="H28" i="5"/>
  <c r="F28" i="5"/>
  <c r="D28" i="5"/>
  <c r="B28" i="5"/>
  <c r="N17" i="5"/>
  <c r="L17" i="5"/>
  <c r="H17" i="5"/>
  <c r="F17" i="5"/>
  <c r="D17" i="5"/>
  <c r="B17" i="5"/>
  <c r="T15" i="5"/>
  <c r="Q17" i="5" l="1"/>
  <c r="Q28" i="5"/>
  <c r="Q14" i="5"/>
  <c r="Q40" i="5"/>
  <c r="T28" i="5"/>
  <c r="F40" i="5"/>
  <c r="G28" i="5" s="1"/>
  <c r="N40" i="5"/>
  <c r="O40" i="5" s="1"/>
  <c r="D38" i="5"/>
  <c r="B38" i="5"/>
  <c r="T17" i="5"/>
  <c r="R15" i="5"/>
  <c r="H38" i="5"/>
  <c r="T38" i="5"/>
  <c r="R38" i="5"/>
  <c r="L38" i="5"/>
  <c r="H15" i="5"/>
  <c r="B40" i="5"/>
  <c r="C17" i="5" s="1"/>
  <c r="J40" i="5"/>
  <c r="K37" i="5" s="1"/>
  <c r="F15" i="5"/>
  <c r="N15" i="5"/>
  <c r="D40" i="5"/>
  <c r="E17" i="5" s="1"/>
  <c r="H40" i="5"/>
  <c r="L40" i="5"/>
  <c r="M17" i="5" s="1"/>
  <c r="R40" i="5"/>
  <c r="D15" i="5"/>
  <c r="L15" i="5"/>
  <c r="F38" i="5"/>
  <c r="N38" i="5"/>
  <c r="B15" i="5"/>
  <c r="J15" i="5"/>
  <c r="T40" i="5" l="1"/>
  <c r="R29" i="5"/>
  <c r="P29" i="5"/>
  <c r="B18" i="5"/>
  <c r="P18" i="5"/>
  <c r="F29" i="5"/>
  <c r="J29" i="5"/>
  <c r="B29" i="5"/>
  <c r="D29" i="5"/>
  <c r="N29" i="5"/>
  <c r="L29" i="5"/>
  <c r="T29" i="5"/>
  <c r="H29" i="5"/>
  <c r="O28" i="5"/>
  <c r="G14" i="5"/>
  <c r="C28" i="5"/>
  <c r="O37" i="5"/>
  <c r="R18" i="5"/>
  <c r="F18" i="5"/>
  <c r="O17" i="5"/>
  <c r="J18" i="5"/>
  <c r="O14" i="5"/>
  <c r="G40" i="5"/>
  <c r="K14" i="5"/>
  <c r="G17" i="5"/>
  <c r="H18" i="5"/>
  <c r="N18" i="5"/>
  <c r="G37" i="5"/>
  <c r="K40" i="5"/>
  <c r="T18" i="5"/>
  <c r="C40" i="5"/>
  <c r="K17" i="5"/>
  <c r="D18" i="5"/>
  <c r="L18" i="5"/>
  <c r="K28" i="5"/>
  <c r="M28" i="5"/>
  <c r="C37" i="5"/>
  <c r="C14" i="5"/>
  <c r="E40" i="5"/>
  <c r="E14" i="5"/>
  <c r="E37" i="5"/>
  <c r="S37" i="5"/>
  <c r="S40" i="5"/>
  <c r="S14" i="5"/>
  <c r="I37" i="5"/>
  <c r="I40" i="5"/>
  <c r="I14" i="5"/>
  <c r="I17" i="5"/>
  <c r="I28" i="5"/>
  <c r="M14" i="5"/>
  <c r="M40" i="5"/>
  <c r="M37" i="5"/>
  <c r="E28" i="5"/>
  <c r="S17" i="5"/>
  <c r="S28" i="5"/>
  <c r="U28" i="5" l="1"/>
  <c r="P41" i="5"/>
  <c r="U17" i="5"/>
  <c r="D41" i="5"/>
  <c r="U37" i="5"/>
  <c r="B41" i="5"/>
  <c r="N41" i="5"/>
  <c r="L41" i="5"/>
  <c r="U40" i="5"/>
  <c r="U14" i="5"/>
  <c r="T41" i="5"/>
  <c r="H41" i="5"/>
  <c r="R41" i="5"/>
  <c r="F41" i="5"/>
  <c r="J41" i="5"/>
</calcChain>
</file>

<file path=xl/sharedStrings.xml><?xml version="1.0" encoding="utf-8"?>
<sst xmlns="http://schemas.openxmlformats.org/spreadsheetml/2006/main" count="36" uniqueCount="35">
  <si>
    <t xml:space="preserve">    Assoc. in Applied Science</t>
  </si>
  <si>
    <t xml:space="preserve">    Assoc. in Arts</t>
  </si>
  <si>
    <t xml:space="preserve">    Assoc. in Arts &amp; Science</t>
  </si>
  <si>
    <t xml:space="preserve">    Assoc. in Eng. Science</t>
  </si>
  <si>
    <t xml:space="preserve">    Assoc. in Fine Arts</t>
  </si>
  <si>
    <t xml:space="preserve">    Assoc. in Science</t>
  </si>
  <si>
    <t xml:space="preserve">    Assoc. in Teaching</t>
  </si>
  <si>
    <t xml:space="preserve">    Cert. of 1 Yr. or More</t>
  </si>
  <si>
    <t xml:space="preserve">    Cert. of Less than 1 Yr.</t>
  </si>
  <si>
    <t xml:space="preserve">    Vocational Skills Cert.</t>
  </si>
  <si>
    <t xml:space="preserve">  BACC/TRANSFER</t>
  </si>
  <si>
    <t xml:space="preserve">  CAREER &amp; TECHNICAL ED.</t>
  </si>
  <si>
    <t xml:space="preserve">  COLLEGIATE LEVEL</t>
  </si>
  <si>
    <t xml:space="preserve">  GENERAL ASSOCIATE</t>
  </si>
  <si>
    <t xml:space="preserve">  GENERAL STUDIES CERT.</t>
  </si>
  <si>
    <t xml:space="preserve">  TOTAL COMPLETIONS</t>
  </si>
  <si>
    <t>* Collegiate level only - advancements in adult education and ESL programs are not included.</t>
  </si>
  <si>
    <t>African</t>
  </si>
  <si>
    <t>Alien</t>
  </si>
  <si>
    <t>American</t>
  </si>
  <si>
    <t>Asian</t>
  </si>
  <si>
    <t>BY DEGREE AND ETHNICITY</t>
  </si>
  <si>
    <t>Illinois Community College Board</t>
  </si>
  <si>
    <t>Islander</t>
  </si>
  <si>
    <t>Latino</t>
  </si>
  <si>
    <t xml:space="preserve">Native </t>
  </si>
  <si>
    <t>Pacific</t>
  </si>
  <si>
    <t>Table C-4</t>
  </si>
  <si>
    <t>Total</t>
  </si>
  <si>
    <t>Unknown</t>
  </si>
  <si>
    <t>White</t>
  </si>
  <si>
    <t>SOURCE OF DATA:  Annual Enrollment &amp; Completion (A1 &amp; A2) Records</t>
  </si>
  <si>
    <t>FISCAL YEAR 2016 DUPLICATED COMPLETERS*</t>
  </si>
  <si>
    <t>Two or More</t>
  </si>
  <si>
    <t>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</si>
</sst>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"/>
    <numFmt numFmtId="165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 style="double">
        <color indexed="9"/>
      </left>
      <right/>
      <top/>
      <bottom/>
      <diagonal/>
    </border>
    <border>
      <left style="double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double">
        <color indexed="9"/>
      </right>
      <top style="double">
        <color indexed="9"/>
      </top>
      <bottom/>
      <diagonal/>
    </border>
    <border>
      <left/>
      <right style="double">
        <color indexed="9"/>
      </right>
      <top/>
      <bottom/>
      <diagonal/>
    </border>
    <border>
      <left/>
      <right style="double">
        <color indexed="9"/>
      </right>
      <top style="thin">
        <color indexed="9"/>
      </top>
      <bottom/>
      <diagonal/>
    </border>
  </borders>
  <cellStyleXfs count="13">
    <xf numFmtId="0" fontId="0" fillId="0" borderId="0"/>
    <xf numFmtId="2" fontId="9" fillId="0" borderId="0"/>
    <xf numFmtId="14" fontId="9" fillId="0" borderId="0"/>
    <xf numFmtId="0" fontId="6" fillId="0" borderId="0"/>
    <xf numFmtId="0" fontId="7" fillId="0" borderId="0"/>
    <xf numFmtId="0" fontId="9" fillId="0" borderId="1"/>
    <xf numFmtId="3" fontId="9" fillId="0" borderId="0"/>
    <xf numFmtId="164" fontId="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0" xfId="0" applyFill="1" applyAlignment="1">
      <alignment horizontal="centerContinuous"/>
    </xf>
    <xf numFmtId="3" fontId="9" fillId="0" borderId="0" xfId="6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3" xfId="0" applyFill="1" applyBorder="1"/>
    <xf numFmtId="0" fontId="0" fillId="0" borderId="7" xfId="0" applyFill="1" applyBorder="1" applyAlignment="1">
      <alignment horizontal="right"/>
    </xf>
    <xf numFmtId="165" fontId="8" fillId="0" borderId="0" xfId="0" applyNumberFormat="1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/>
    <xf numFmtId="3" fontId="0" fillId="0" borderId="0" xfId="0" applyNumberFormat="1" applyFill="1"/>
    <xf numFmtId="165" fontId="8" fillId="0" borderId="0" xfId="0" applyNumberFormat="1" applyFont="1" applyFill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0" fontId="0" fillId="0" borderId="4" xfId="0" applyFill="1" applyBorder="1"/>
    <xf numFmtId="3" fontId="0" fillId="0" borderId="5" xfId="0" applyNumberFormat="1" applyFill="1" applyBorder="1"/>
    <xf numFmtId="0" fontId="0" fillId="0" borderId="5" xfId="0" applyFill="1" applyBorder="1" applyAlignment="1">
      <alignment horizontal="right"/>
    </xf>
    <xf numFmtId="0" fontId="8" fillId="0" borderId="5" xfId="0" applyFont="1" applyFill="1" applyBorder="1"/>
    <xf numFmtId="0" fontId="0" fillId="0" borderId="5" xfId="0" applyFill="1" applyBorder="1"/>
    <xf numFmtId="0" fontId="0" fillId="0" borderId="8" xfId="0" applyFill="1" applyBorder="1" applyAlignment="1">
      <alignment horizontal="right"/>
    </xf>
    <xf numFmtId="0" fontId="8" fillId="0" borderId="0" xfId="0" applyFont="1" applyFill="1"/>
    <xf numFmtId="3" fontId="0" fillId="0" borderId="0" xfId="0" applyNumberFormat="1" applyFill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8" fillId="0" borderId="0" xfId="0" applyNumberFormat="1" applyFont="1" applyFill="1"/>
    <xf numFmtId="3" fontId="0" fillId="0" borderId="5" xfId="0" applyNumberFormat="1" applyFill="1" applyBorder="1" applyAlignment="1">
      <alignment horizontal="right"/>
    </xf>
    <xf numFmtId="3" fontId="8" fillId="0" borderId="0" xfId="6" applyFont="1" applyFill="1"/>
    <xf numFmtId="0" fontId="0" fillId="2" borderId="2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0" fillId="2" borderId="6" xfId="0" applyFill="1" applyBorder="1" applyAlignment="1">
      <alignment horizontal="right"/>
    </xf>
    <xf numFmtId="0" fontId="0" fillId="2" borderId="3" xfId="0" applyFill="1" applyBorder="1"/>
    <xf numFmtId="0" fontId="0" fillId="2" borderId="0" xfId="0" applyFill="1"/>
    <xf numFmtId="0" fontId="0" fillId="2" borderId="0" xfId="0" applyFill="1" applyAlignment="1">
      <alignment horizontal="right"/>
    </xf>
    <xf numFmtId="0" fontId="7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3" fontId="7" fillId="2" borderId="0" xfId="0" applyNumberFormat="1" applyFont="1" applyFill="1" applyAlignment="1">
      <alignment horizontal="centerContinuous"/>
    </xf>
    <xf numFmtId="0" fontId="0" fillId="2" borderId="7" xfId="0" applyFill="1" applyBorder="1" applyAlignment="1">
      <alignment horizontal="right"/>
    </xf>
    <xf numFmtId="0" fontId="7" fillId="2" borderId="3" xfId="0" applyFont="1" applyFill="1" applyBorder="1"/>
    <xf numFmtId="165" fontId="7" fillId="2" borderId="0" xfId="0" applyNumberFormat="1" applyFont="1" applyFill="1" applyAlignment="1">
      <alignment horizontal="centerContinuous"/>
    </xf>
    <xf numFmtId="0" fontId="0" fillId="2" borderId="7" xfId="0" applyFill="1" applyBorder="1" applyAlignment="1">
      <alignment horizontal="centerContinuous"/>
    </xf>
    <xf numFmtId="165" fontId="8" fillId="2" borderId="0" xfId="0" applyNumberFormat="1" applyFont="1" applyFill="1"/>
    <xf numFmtId="0" fontId="8" fillId="2" borderId="0" xfId="0" applyFont="1" applyFill="1" applyAlignment="1">
      <alignment horizontal="right"/>
    </xf>
    <xf numFmtId="3" fontId="7" fillId="2" borderId="0" xfId="0" applyNumberFormat="1" applyFont="1" applyFill="1"/>
    <xf numFmtId="165" fontId="8" fillId="2" borderId="0" xfId="0" applyNumberFormat="1" applyFont="1" applyFill="1" applyAlignment="1">
      <alignment horizontal="right"/>
    </xf>
    <xf numFmtId="165" fontId="8" fillId="2" borderId="7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9" fillId="0" borderId="0" xfId="0" applyFont="1" applyFill="1" applyAlignment="1">
      <alignment horizontal="centerContinuous"/>
    </xf>
    <xf numFmtId="3" fontId="7" fillId="2" borderId="0" xfId="0" applyNumberFormat="1" applyFont="1" applyFill="1" applyAlignment="1">
      <alignment horizontal="center"/>
    </xf>
  </cellXfs>
  <cellStyles count="13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FFFFFF"/>
      <rgbColor rgb="00E6E6E6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  <mruColors>
      <color rgb="FFE4E4E4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zoomScaleNormal="100" workbookViewId="0"/>
  </sheetViews>
  <sheetFormatPr defaultColWidth="9.140625" defaultRowHeight="12.75" x14ac:dyDescent="0.2"/>
  <cols>
    <col min="1" max="1" width="30.7109375" style="3" customWidth="1"/>
    <col min="2" max="9" width="9.7109375" style="3" customWidth="1"/>
    <col min="10" max="10" width="10.7109375" style="3" customWidth="1"/>
    <col min="11" max="19" width="9.7109375" style="3" customWidth="1"/>
    <col min="20" max="20" width="10.7109375" style="3" customWidth="1"/>
    <col min="21" max="21" width="9.7109375" style="3" customWidth="1"/>
    <col min="22" max="22" width="8.42578125" style="2" customWidth="1"/>
    <col min="23" max="16384" width="9.140625" style="3"/>
  </cols>
  <sheetData>
    <row r="1" spans="1:2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 t="s">
        <v>27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">
      <c r="A6" s="51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">
      <c r="A7" s="1" t="s">
        <v>21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3.5" thickBot="1" x14ac:dyDescent="0.25">
      <c r="C8" s="4"/>
      <c r="E8" s="4"/>
      <c r="G8" s="4"/>
      <c r="I8" s="4"/>
      <c r="K8" s="4"/>
      <c r="M8" s="4"/>
      <c r="O8" s="4"/>
      <c r="P8" s="4"/>
      <c r="Q8" s="4"/>
      <c r="S8" s="4"/>
      <c r="U8" s="4"/>
    </row>
    <row r="9" spans="1:21" ht="16.5" thickTop="1" x14ac:dyDescent="0.25">
      <c r="A9" s="30"/>
      <c r="B9" s="31"/>
      <c r="C9" s="32"/>
      <c r="D9" s="33"/>
      <c r="E9" s="32"/>
      <c r="F9" s="33"/>
      <c r="G9" s="32"/>
      <c r="H9" s="31"/>
      <c r="I9" s="32"/>
      <c r="J9" s="31"/>
      <c r="K9" s="32"/>
      <c r="L9" s="31"/>
      <c r="M9" s="32"/>
      <c r="N9" s="31"/>
      <c r="O9" s="32"/>
      <c r="P9" s="32"/>
      <c r="Q9" s="32"/>
      <c r="R9" s="31"/>
      <c r="S9" s="32"/>
      <c r="T9" s="31"/>
      <c r="U9" s="34"/>
    </row>
    <row r="10" spans="1:21" ht="15.75" x14ac:dyDescent="0.25">
      <c r="A10" s="35"/>
      <c r="B10" s="36"/>
      <c r="C10" s="37"/>
      <c r="D10" s="38" t="s">
        <v>25</v>
      </c>
      <c r="E10" s="39"/>
      <c r="F10" s="38" t="s">
        <v>17</v>
      </c>
      <c r="G10" s="39"/>
      <c r="H10" s="36"/>
      <c r="I10" s="37"/>
      <c r="J10" s="36"/>
      <c r="K10" s="37"/>
      <c r="L10" s="36"/>
      <c r="M10" s="37"/>
      <c r="N10" s="52" t="s">
        <v>26</v>
      </c>
      <c r="O10" s="52"/>
      <c r="P10" s="52" t="s">
        <v>33</v>
      </c>
      <c r="Q10" s="52"/>
      <c r="R10" s="36"/>
      <c r="S10" s="37"/>
      <c r="T10" s="36"/>
      <c r="U10" s="41"/>
    </row>
    <row r="11" spans="1:21" ht="15.75" x14ac:dyDescent="0.25">
      <c r="A11" s="42" t="s">
        <v>12</v>
      </c>
      <c r="B11" s="40" t="s">
        <v>20</v>
      </c>
      <c r="C11" s="43"/>
      <c r="D11" s="40" t="s">
        <v>19</v>
      </c>
      <c r="E11" s="43"/>
      <c r="F11" s="40" t="s">
        <v>19</v>
      </c>
      <c r="G11" s="38"/>
      <c r="H11" s="40" t="s">
        <v>24</v>
      </c>
      <c r="I11" s="38"/>
      <c r="J11" s="40" t="s">
        <v>30</v>
      </c>
      <c r="K11" s="43"/>
      <c r="L11" s="40" t="s">
        <v>18</v>
      </c>
      <c r="M11" s="38"/>
      <c r="N11" s="40" t="s">
        <v>23</v>
      </c>
      <c r="O11" s="40"/>
      <c r="P11" s="40" t="s">
        <v>34</v>
      </c>
      <c r="Q11" s="40"/>
      <c r="R11" s="40" t="s">
        <v>29</v>
      </c>
      <c r="S11" s="38"/>
      <c r="T11" s="40" t="s">
        <v>28</v>
      </c>
      <c r="U11" s="44"/>
    </row>
    <row r="12" spans="1:21" ht="15.75" thickBot="1" x14ac:dyDescent="0.25">
      <c r="A12" s="35"/>
      <c r="B12" s="45"/>
      <c r="C12" s="46"/>
      <c r="D12" s="45"/>
      <c r="E12" s="46"/>
      <c r="F12" s="45"/>
      <c r="G12" s="46"/>
      <c r="H12" s="45"/>
      <c r="I12" s="46"/>
      <c r="J12" s="45"/>
      <c r="K12" s="46"/>
      <c r="L12" s="45"/>
      <c r="M12" s="46"/>
      <c r="N12" s="45"/>
      <c r="O12" s="46"/>
      <c r="P12" s="46"/>
      <c r="Q12" s="46"/>
      <c r="R12" s="45"/>
      <c r="S12" s="46"/>
      <c r="T12" s="45"/>
      <c r="U12" s="41"/>
    </row>
    <row r="13" spans="1:21" ht="15.75" thickTop="1" x14ac:dyDescent="0.2">
      <c r="A13" s="5"/>
      <c r="B13" s="6"/>
      <c r="C13" s="13"/>
      <c r="D13" s="6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3"/>
      <c r="Q13" s="13"/>
      <c r="R13" s="14"/>
      <c r="S13" s="13"/>
      <c r="T13" s="6"/>
      <c r="U13" s="8"/>
    </row>
    <row r="14" spans="1:21" ht="15" x14ac:dyDescent="0.2">
      <c r="A14" s="9" t="s">
        <v>13</v>
      </c>
      <c r="B14" s="15">
        <v>161</v>
      </c>
      <c r="C14" s="16">
        <f>SUM(B14/B$40)</f>
        <v>5.7602862254025042E-2</v>
      </c>
      <c r="D14" s="15">
        <v>10</v>
      </c>
      <c r="E14" s="16">
        <f>SUM(D14/D$40)</f>
        <v>5.3475935828877004E-2</v>
      </c>
      <c r="F14" s="15">
        <v>720</v>
      </c>
      <c r="G14" s="16">
        <f>SUM(F14/F$40)</f>
        <v>7.8108049468431334E-2</v>
      </c>
      <c r="H14" s="15">
        <v>597</v>
      </c>
      <c r="I14" s="16">
        <f>SUM(H14/H$40)</f>
        <v>5.3260772593451688E-2</v>
      </c>
      <c r="J14" s="15">
        <v>1577</v>
      </c>
      <c r="K14" s="16">
        <f>SUM(J14/J$40)</f>
        <v>3.6801082796602262E-2</v>
      </c>
      <c r="L14" s="15">
        <v>36</v>
      </c>
      <c r="M14" s="16">
        <f>SUM(L14/L$40)</f>
        <v>9.6774193548387094E-2</v>
      </c>
      <c r="N14" s="15">
        <v>2</v>
      </c>
      <c r="O14" s="16">
        <f>SUM(N14/N$40)</f>
        <v>1.7857142857142856E-2</v>
      </c>
      <c r="P14" s="15">
        <v>51</v>
      </c>
      <c r="Q14" s="16">
        <f>SUM(P14/P$40)</f>
        <v>4.1228779304769606E-2</v>
      </c>
      <c r="R14" s="15">
        <v>120</v>
      </c>
      <c r="S14" s="16">
        <f>SUM(R14/R$40)</f>
        <v>4.8445700444085589E-2</v>
      </c>
      <c r="T14" s="15">
        <f>SUM(B14,D14,F14,H14,J14,L14,N14,P14,R14)</f>
        <v>3274</v>
      </c>
      <c r="U14" s="17">
        <f>SUM(T14/T$40)</f>
        <v>4.6466739522275369E-2</v>
      </c>
    </row>
    <row r="15" spans="1:21" ht="15" x14ac:dyDescent="0.2">
      <c r="A15" s="9"/>
      <c r="B15" s="11">
        <f>SUM(B14/$T14)</f>
        <v>4.9175320708613315E-2</v>
      </c>
      <c r="C15" s="4"/>
      <c r="D15" s="11">
        <f>SUM(D14/$T14)</f>
        <v>3.0543677458766036E-3</v>
      </c>
      <c r="E15" s="4"/>
      <c r="F15" s="11">
        <f>SUM(F14/$T14)</f>
        <v>0.21991447770311545</v>
      </c>
      <c r="G15" s="4"/>
      <c r="H15" s="11">
        <f>SUM(H14/$T14)</f>
        <v>0.18234575442883322</v>
      </c>
      <c r="I15" s="4"/>
      <c r="J15" s="11">
        <f>SUM(J14/$T14)</f>
        <v>0.48167379352474038</v>
      </c>
      <c r="K15" s="4"/>
      <c r="L15" s="11">
        <f>SUM(L14/$T14)</f>
        <v>1.0995723885155772E-2</v>
      </c>
      <c r="M15" s="4"/>
      <c r="N15" s="11">
        <f>SUM(N14/$T14)</f>
        <v>6.1087354917532073E-4</v>
      </c>
      <c r="O15" s="4"/>
      <c r="P15" s="11">
        <f>SUM(P14/$T14)</f>
        <v>1.5577275503970677E-2</v>
      </c>
      <c r="Q15" s="4"/>
      <c r="R15" s="11">
        <f>SUM(R14/$T14)</f>
        <v>3.6652412950519242E-2</v>
      </c>
      <c r="S15" s="4"/>
      <c r="T15" s="11">
        <f>SUM(T14/$T14)</f>
        <v>1</v>
      </c>
      <c r="U15" s="10"/>
    </row>
    <row r="16" spans="1:21" ht="15" x14ac:dyDescent="0.2">
      <c r="A16" s="18"/>
      <c r="B16" s="19"/>
      <c r="C16" s="20"/>
      <c r="D16" s="19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2"/>
      <c r="U16" s="23"/>
    </row>
    <row r="17" spans="1:21" ht="15" x14ac:dyDescent="0.2">
      <c r="A17" s="9" t="s">
        <v>10</v>
      </c>
      <c r="B17" s="15">
        <f>SUM(B20:B25)</f>
        <v>770</v>
      </c>
      <c r="C17" s="16">
        <f>SUM(B17/B$40)</f>
        <v>0.27549194991055453</v>
      </c>
      <c r="D17" s="15">
        <f>SUM(D20:D25)</f>
        <v>40</v>
      </c>
      <c r="E17" s="16">
        <f>SUM(D17/D$40)</f>
        <v>0.21390374331550802</v>
      </c>
      <c r="F17" s="15">
        <f>SUM(F20:F25)</f>
        <v>2172</v>
      </c>
      <c r="G17" s="16">
        <f>SUM(F17/F$40)</f>
        <v>0.23562594922976784</v>
      </c>
      <c r="H17" s="15">
        <f>SUM(H20:H25)</f>
        <v>3989</v>
      </c>
      <c r="I17" s="16">
        <f>SUM(H17/H$40)</f>
        <v>0.35587474350967974</v>
      </c>
      <c r="J17" s="15">
        <f>SUM(J20:J25)</f>
        <v>12872</v>
      </c>
      <c r="K17" s="16">
        <f>SUM(J17/J$40)</f>
        <v>0.30038271259217775</v>
      </c>
      <c r="L17" s="15">
        <f>SUM(L20:L25)</f>
        <v>136</v>
      </c>
      <c r="M17" s="16">
        <f>SUM(L17/L$40)</f>
        <v>0.36559139784946237</v>
      </c>
      <c r="N17" s="15">
        <f>SUM(N20:N25)</f>
        <v>37</v>
      </c>
      <c r="O17" s="16">
        <f>SUM(N17/N$40)</f>
        <v>0.33035714285714285</v>
      </c>
      <c r="P17" s="15">
        <f>SUM(P20:P25)</f>
        <v>461</v>
      </c>
      <c r="Q17" s="16">
        <f>SUM(P17/P$40)</f>
        <v>0.37267582861762327</v>
      </c>
      <c r="R17" s="15">
        <f>SUM(R20:R25)</f>
        <v>698</v>
      </c>
      <c r="S17" s="16">
        <f>SUM(R17/R$40)</f>
        <v>0.28179249091643116</v>
      </c>
      <c r="T17" s="15">
        <f>SUM(T20:T25)</f>
        <v>21175</v>
      </c>
      <c r="U17" s="17">
        <f>SUM(T17/T$40)</f>
        <v>0.30052938588398925</v>
      </c>
    </row>
    <row r="18" spans="1:21" ht="15" x14ac:dyDescent="0.2">
      <c r="A18" s="9"/>
      <c r="B18" s="11">
        <f>SUM(B17/$T17)</f>
        <v>3.6363636363636362E-2</v>
      </c>
      <c r="C18" s="4"/>
      <c r="D18" s="11">
        <f>SUM(D17/$T17)</f>
        <v>1.8890200708382527E-3</v>
      </c>
      <c r="E18" s="4"/>
      <c r="F18" s="11">
        <f>SUM(F17/$T17)</f>
        <v>0.10257378984651712</v>
      </c>
      <c r="G18" s="4"/>
      <c r="H18" s="11">
        <f>SUM(H17/$T17)</f>
        <v>0.18838252656434476</v>
      </c>
      <c r="I18" s="4"/>
      <c r="J18" s="11">
        <f>SUM(J17/$T17)</f>
        <v>0.60788665879574966</v>
      </c>
      <c r="K18" s="4"/>
      <c r="L18" s="11">
        <f>SUM(L17/$T17)</f>
        <v>6.4226682408500589E-3</v>
      </c>
      <c r="M18" s="4"/>
      <c r="N18" s="11">
        <f>SUM(N17/$T17)</f>
        <v>1.7473435655253836E-3</v>
      </c>
      <c r="O18" s="4"/>
      <c r="P18" s="11">
        <f>SUM(P17/$T17)</f>
        <v>2.177095631641086E-2</v>
      </c>
      <c r="Q18" s="4"/>
      <c r="R18" s="11">
        <f>SUM(R17/$T17)</f>
        <v>3.296340023612751E-2</v>
      </c>
      <c r="S18" s="4"/>
      <c r="T18" s="11">
        <f>SUM(T17/$T17)</f>
        <v>1</v>
      </c>
      <c r="U18" s="10"/>
    </row>
    <row r="19" spans="1:21" ht="15" x14ac:dyDescent="0.2">
      <c r="A19" s="9"/>
      <c r="B19" s="24"/>
      <c r="C19" s="4"/>
      <c r="D19" s="24"/>
      <c r="E19" s="4"/>
      <c r="F19" s="24"/>
      <c r="G19" s="4"/>
      <c r="H19" s="24"/>
      <c r="I19" s="4"/>
      <c r="J19" s="24"/>
      <c r="K19" s="4"/>
      <c r="L19" s="24"/>
      <c r="M19" s="4"/>
      <c r="N19" s="24"/>
      <c r="O19" s="4"/>
      <c r="P19" s="24"/>
      <c r="Q19" s="4"/>
      <c r="R19" s="15"/>
      <c r="S19" s="4"/>
      <c r="T19" s="24"/>
      <c r="U19" s="10"/>
    </row>
    <row r="20" spans="1:21" x14ac:dyDescent="0.2">
      <c r="A20" s="9" t="s">
        <v>1</v>
      </c>
      <c r="B20" s="15">
        <v>437</v>
      </c>
      <c r="C20" s="15"/>
      <c r="D20" s="15">
        <v>23</v>
      </c>
      <c r="E20" s="15"/>
      <c r="F20" s="15">
        <v>1405</v>
      </c>
      <c r="G20" s="15"/>
      <c r="H20" s="15">
        <v>2554</v>
      </c>
      <c r="I20" s="15"/>
      <c r="J20" s="15">
        <v>6802</v>
      </c>
      <c r="K20" s="15"/>
      <c r="L20" s="15">
        <v>86</v>
      </c>
      <c r="M20" s="15"/>
      <c r="N20" s="15">
        <v>21</v>
      </c>
      <c r="O20" s="15"/>
      <c r="P20" s="15">
        <v>289</v>
      </c>
      <c r="Q20" s="15"/>
      <c r="R20" s="15">
        <v>392</v>
      </c>
      <c r="S20" s="25"/>
      <c r="T20" s="15">
        <f>SUM(B20,D20,F20,H20,J20,L20,N20,P20,R20)</f>
        <v>12009</v>
      </c>
      <c r="U20" s="26"/>
    </row>
    <row r="21" spans="1:21" x14ac:dyDescent="0.2">
      <c r="A21" s="9" t="s">
        <v>5</v>
      </c>
      <c r="B21" s="15">
        <v>299</v>
      </c>
      <c r="C21" s="15"/>
      <c r="D21" s="15">
        <v>16</v>
      </c>
      <c r="E21" s="15"/>
      <c r="F21" s="15">
        <v>723</v>
      </c>
      <c r="G21" s="15"/>
      <c r="H21" s="15">
        <v>1360</v>
      </c>
      <c r="I21" s="15"/>
      <c r="J21" s="15">
        <v>5312</v>
      </c>
      <c r="K21" s="15"/>
      <c r="L21" s="15">
        <v>49</v>
      </c>
      <c r="M21" s="15"/>
      <c r="N21" s="15">
        <v>14</v>
      </c>
      <c r="O21" s="15"/>
      <c r="P21" s="15">
        <v>155</v>
      </c>
      <c r="Q21" s="15"/>
      <c r="R21" s="15">
        <v>280</v>
      </c>
      <c r="S21" s="25"/>
      <c r="T21" s="15">
        <f t="shared" ref="T21:T25" si="0">SUM(B21,D21,F21,H21,J21,L21,N21,P21,R21)</f>
        <v>8208</v>
      </c>
      <c r="U21" s="26"/>
    </row>
    <row r="22" spans="1:21" x14ac:dyDescent="0.2">
      <c r="A22" s="9" t="s">
        <v>2</v>
      </c>
      <c r="B22" s="15">
        <v>6</v>
      </c>
      <c r="C22" s="15"/>
      <c r="D22" s="15">
        <v>1</v>
      </c>
      <c r="E22" s="15"/>
      <c r="F22" s="15">
        <v>29</v>
      </c>
      <c r="G22" s="15"/>
      <c r="H22" s="15">
        <v>14</v>
      </c>
      <c r="I22" s="15"/>
      <c r="J22" s="15">
        <v>518</v>
      </c>
      <c r="K22" s="15"/>
      <c r="L22" s="15">
        <v>0</v>
      </c>
      <c r="M22" s="15"/>
      <c r="N22" s="15">
        <v>1</v>
      </c>
      <c r="O22" s="15"/>
      <c r="P22" s="15">
        <v>5</v>
      </c>
      <c r="Q22" s="15"/>
      <c r="R22" s="15">
        <v>11</v>
      </c>
      <c r="S22" s="25"/>
      <c r="T22" s="15">
        <f t="shared" si="0"/>
        <v>585</v>
      </c>
      <c r="U22" s="26"/>
    </row>
    <row r="23" spans="1:21" x14ac:dyDescent="0.2">
      <c r="A23" s="9" t="s">
        <v>3</v>
      </c>
      <c r="B23" s="15">
        <v>21</v>
      </c>
      <c r="C23" s="15"/>
      <c r="D23" s="15">
        <v>0</v>
      </c>
      <c r="E23" s="15"/>
      <c r="F23" s="15">
        <v>7</v>
      </c>
      <c r="G23" s="15"/>
      <c r="H23" s="15">
        <v>43</v>
      </c>
      <c r="I23" s="15"/>
      <c r="J23" s="15">
        <v>162</v>
      </c>
      <c r="K23" s="15"/>
      <c r="L23" s="15">
        <v>1</v>
      </c>
      <c r="M23" s="15"/>
      <c r="N23" s="15">
        <v>0</v>
      </c>
      <c r="O23" s="15"/>
      <c r="P23" s="15">
        <v>9</v>
      </c>
      <c r="Q23" s="15"/>
      <c r="R23" s="15">
        <v>9</v>
      </c>
      <c r="S23" s="4"/>
      <c r="T23" s="15">
        <f t="shared" si="0"/>
        <v>252</v>
      </c>
      <c r="U23" s="10"/>
    </row>
    <row r="24" spans="1:21" x14ac:dyDescent="0.2">
      <c r="A24" s="9" t="s">
        <v>4</v>
      </c>
      <c r="B24" s="15">
        <v>6</v>
      </c>
      <c r="C24" s="15"/>
      <c r="D24" s="15">
        <v>0</v>
      </c>
      <c r="E24" s="15"/>
      <c r="F24" s="15">
        <v>8</v>
      </c>
      <c r="G24" s="15"/>
      <c r="H24" s="15">
        <v>18</v>
      </c>
      <c r="I24" s="15"/>
      <c r="J24" s="15">
        <v>70</v>
      </c>
      <c r="K24" s="15"/>
      <c r="L24" s="15">
        <v>0</v>
      </c>
      <c r="M24" s="15"/>
      <c r="N24" s="15">
        <v>1</v>
      </c>
      <c r="O24" s="15"/>
      <c r="P24" s="15">
        <v>3</v>
      </c>
      <c r="Q24" s="15"/>
      <c r="R24" s="15">
        <v>6</v>
      </c>
      <c r="S24" s="25"/>
      <c r="T24" s="15">
        <f t="shared" si="0"/>
        <v>112</v>
      </c>
      <c r="U24" s="10"/>
    </row>
    <row r="25" spans="1:21" x14ac:dyDescent="0.2">
      <c r="A25" s="9" t="s">
        <v>6</v>
      </c>
      <c r="B25" s="15">
        <v>1</v>
      </c>
      <c r="C25" s="15"/>
      <c r="D25" s="15">
        <v>0</v>
      </c>
      <c r="E25" s="15"/>
      <c r="F25" s="15">
        <v>0</v>
      </c>
      <c r="G25" s="15"/>
      <c r="H25" s="15">
        <v>0</v>
      </c>
      <c r="I25" s="15"/>
      <c r="J25" s="15">
        <v>8</v>
      </c>
      <c r="K25" s="15"/>
      <c r="L25" s="15">
        <v>0</v>
      </c>
      <c r="M25" s="15"/>
      <c r="N25" s="15">
        <v>0</v>
      </c>
      <c r="O25" s="15"/>
      <c r="P25" s="15">
        <v>0</v>
      </c>
      <c r="Q25" s="15"/>
      <c r="R25" s="15">
        <v>0</v>
      </c>
      <c r="S25" s="4"/>
      <c r="T25" s="15">
        <f t="shared" si="0"/>
        <v>9</v>
      </c>
      <c r="U25" s="10"/>
    </row>
    <row r="26" spans="1:21" ht="15" x14ac:dyDescent="0.2">
      <c r="A26" s="9"/>
      <c r="C26" s="4"/>
      <c r="E26" s="4"/>
      <c r="F26" s="24"/>
      <c r="G26" s="4"/>
      <c r="H26" s="24"/>
      <c r="I26" s="4"/>
      <c r="J26" s="24"/>
      <c r="K26" s="4"/>
      <c r="L26" s="24"/>
      <c r="M26" s="4"/>
      <c r="N26" s="24"/>
      <c r="O26" s="4"/>
      <c r="P26" s="24"/>
      <c r="Q26" s="4"/>
      <c r="R26" s="24"/>
      <c r="S26" s="4"/>
      <c r="U26" s="10"/>
    </row>
    <row r="27" spans="1:21" ht="15" x14ac:dyDescent="0.2">
      <c r="A27" s="18"/>
      <c r="B27" s="19"/>
      <c r="C27" s="20"/>
      <c r="D27" s="19"/>
      <c r="E27" s="20"/>
      <c r="F27" s="21"/>
      <c r="G27" s="20"/>
      <c r="H27" s="21"/>
      <c r="I27" s="20"/>
      <c r="J27" s="21"/>
      <c r="K27" s="20"/>
      <c r="L27" s="21"/>
      <c r="M27" s="20"/>
      <c r="N27" s="21"/>
      <c r="O27" s="20"/>
      <c r="P27" s="21"/>
      <c r="Q27" s="20"/>
      <c r="R27" s="21"/>
      <c r="S27" s="20"/>
      <c r="T27" s="22"/>
      <c r="U27" s="23"/>
    </row>
    <row r="28" spans="1:21" ht="15" x14ac:dyDescent="0.2">
      <c r="A28" s="9" t="s">
        <v>11</v>
      </c>
      <c r="B28" s="15">
        <f>SUM(B31:B34)</f>
        <v>1864</v>
      </c>
      <c r="C28" s="16">
        <f>SUM(B28/B$40)</f>
        <v>0.66690518783542041</v>
      </c>
      <c r="D28" s="15">
        <f>SUM(D31:D34)</f>
        <v>137</v>
      </c>
      <c r="E28" s="16">
        <f>SUM(D28/D$40)</f>
        <v>0.73262032085561501</v>
      </c>
      <c r="F28" s="15">
        <f>SUM(F31:F34)</f>
        <v>6325</v>
      </c>
      <c r="G28" s="16">
        <f>SUM(F28/F$40)</f>
        <v>0.68615751789976132</v>
      </c>
      <c r="H28" s="15">
        <f>SUM(H31:H34)</f>
        <v>6621</v>
      </c>
      <c r="I28" s="16">
        <f>SUM(H28/H$40)</f>
        <v>0.59068605584797929</v>
      </c>
      <c r="J28" s="15">
        <f>SUM(J31:J34)</f>
        <v>28397</v>
      </c>
      <c r="K28" s="16">
        <f>SUM(J28/J$40)</f>
        <v>0.66267618780920379</v>
      </c>
      <c r="L28" s="15">
        <f>SUM(L31:L34)</f>
        <v>200</v>
      </c>
      <c r="M28" s="16">
        <f>SUM(L28/L$40)</f>
        <v>0.5376344086021505</v>
      </c>
      <c r="N28" s="15">
        <f>SUM(N31:N34)</f>
        <v>73</v>
      </c>
      <c r="O28" s="16">
        <f>SUM(N28/N$40)</f>
        <v>0.6517857142857143</v>
      </c>
      <c r="P28" s="15">
        <f>SUM(P31:P34)</f>
        <v>725</v>
      </c>
      <c r="Q28" s="16">
        <f>SUM(P28/P$40)</f>
        <v>0.58609539207760708</v>
      </c>
      <c r="R28" s="15">
        <f>SUM(R31:R34)</f>
        <v>1659</v>
      </c>
      <c r="S28" s="16">
        <f>SUM(R28/R$40)</f>
        <v>0.6697618086394832</v>
      </c>
      <c r="T28" s="15">
        <f>SUM(T31:T34)</f>
        <v>46001</v>
      </c>
      <c r="U28" s="17">
        <f>SUM(T28/T$40)</f>
        <v>0.65287614073432776</v>
      </c>
    </row>
    <row r="29" spans="1:21" ht="15" x14ac:dyDescent="0.2">
      <c r="A29" s="9"/>
      <c r="B29" s="11">
        <f>SUM(B28/$T28)</f>
        <v>4.0520858242212125E-2</v>
      </c>
      <c r="C29" s="4"/>
      <c r="D29" s="11">
        <f>SUM(D28/$T28)</f>
        <v>2.9781961261711701E-3</v>
      </c>
      <c r="E29" s="4"/>
      <c r="F29" s="11">
        <f>SUM(F28/$T28)</f>
        <v>0.13749701093454489</v>
      </c>
      <c r="G29" s="4"/>
      <c r="H29" s="11">
        <f>SUM(H28/$T28)</f>
        <v>0.14393165365970306</v>
      </c>
      <c r="I29" s="4"/>
      <c r="J29" s="11">
        <f>SUM(J28/$T28)</f>
        <v>0.61731266711593225</v>
      </c>
      <c r="K29" s="4"/>
      <c r="L29" s="11">
        <f>SUM(L28/$T28)</f>
        <v>4.3477315710528028E-3</v>
      </c>
      <c r="M29" s="4"/>
      <c r="N29" s="11">
        <f>SUM(N28/$T28)</f>
        <v>1.5869220234342731E-3</v>
      </c>
      <c r="O29" s="4"/>
      <c r="P29" s="11">
        <f>SUM(P28/$T28)</f>
        <v>1.5760526945066411E-2</v>
      </c>
      <c r="Q29" s="4"/>
      <c r="R29" s="11">
        <f>SUM(R28/$T28)</f>
        <v>3.6064433381883004E-2</v>
      </c>
      <c r="S29" s="4"/>
      <c r="T29" s="11">
        <f>SUM(T28/$T28)</f>
        <v>1</v>
      </c>
      <c r="U29" s="10"/>
    </row>
    <row r="30" spans="1:21" ht="15" x14ac:dyDescent="0.2">
      <c r="A30" s="9"/>
      <c r="B30" s="24"/>
      <c r="C30" s="4"/>
      <c r="D30" s="24"/>
      <c r="E30" s="4"/>
      <c r="F30" s="24"/>
      <c r="G30" s="4"/>
      <c r="H30" s="24"/>
      <c r="I30" s="4"/>
      <c r="J30" s="24"/>
      <c r="K30" s="4"/>
      <c r="L30" s="24"/>
      <c r="M30" s="4"/>
      <c r="N30" s="24"/>
      <c r="O30" s="4"/>
      <c r="P30" s="24"/>
      <c r="Q30" s="4"/>
      <c r="R30" s="24"/>
      <c r="S30" s="4"/>
      <c r="T30" s="24"/>
      <c r="U30" s="10"/>
    </row>
    <row r="31" spans="1:21" x14ac:dyDescent="0.2">
      <c r="A31" s="9" t="s">
        <v>0</v>
      </c>
      <c r="B31" s="15">
        <v>339</v>
      </c>
      <c r="C31" s="15"/>
      <c r="D31" s="15">
        <v>28</v>
      </c>
      <c r="E31" s="15"/>
      <c r="F31" s="15">
        <v>1063</v>
      </c>
      <c r="G31" s="15"/>
      <c r="H31" s="15">
        <v>1334</v>
      </c>
      <c r="I31" s="15"/>
      <c r="J31" s="15">
        <v>7694</v>
      </c>
      <c r="K31" s="15"/>
      <c r="L31" s="15">
        <v>39</v>
      </c>
      <c r="M31" s="15"/>
      <c r="N31" s="15">
        <v>22</v>
      </c>
      <c r="O31" s="15"/>
      <c r="P31" s="15">
        <v>154</v>
      </c>
      <c r="Q31" s="15"/>
      <c r="R31" s="15">
        <v>341</v>
      </c>
      <c r="S31" s="25"/>
      <c r="T31" s="15">
        <f>SUM(B31,D31,F31,H31,J31,L31,N31,P31,R31)</f>
        <v>11014</v>
      </c>
      <c r="U31" s="26"/>
    </row>
    <row r="32" spans="1:21" x14ac:dyDescent="0.2">
      <c r="A32" s="9" t="s">
        <v>7</v>
      </c>
      <c r="B32" s="15">
        <v>206</v>
      </c>
      <c r="C32" s="15"/>
      <c r="D32" s="15">
        <v>21</v>
      </c>
      <c r="E32" s="15"/>
      <c r="F32" s="15">
        <v>956</v>
      </c>
      <c r="G32" s="15"/>
      <c r="H32" s="15">
        <v>1004</v>
      </c>
      <c r="I32" s="15"/>
      <c r="J32" s="15">
        <v>4734</v>
      </c>
      <c r="K32" s="15"/>
      <c r="L32" s="15">
        <v>30</v>
      </c>
      <c r="M32" s="15"/>
      <c r="N32" s="15">
        <v>10</v>
      </c>
      <c r="O32" s="15"/>
      <c r="P32" s="15">
        <v>101</v>
      </c>
      <c r="Q32" s="15"/>
      <c r="R32" s="15">
        <v>243</v>
      </c>
      <c r="S32" s="25"/>
      <c r="T32" s="15">
        <f t="shared" ref="T32:T34" si="1">SUM(B32,D32,F32,H32,J32,L32,N32,P32,R32)</f>
        <v>7305</v>
      </c>
      <c r="U32" s="26"/>
    </row>
    <row r="33" spans="1:22" x14ac:dyDescent="0.2">
      <c r="A33" s="9" t="s">
        <v>8</v>
      </c>
      <c r="B33" s="15">
        <v>1319</v>
      </c>
      <c r="C33" s="15"/>
      <c r="D33" s="15">
        <v>88</v>
      </c>
      <c r="E33" s="15"/>
      <c r="F33" s="15">
        <v>4306</v>
      </c>
      <c r="G33" s="15"/>
      <c r="H33" s="15">
        <v>4283</v>
      </c>
      <c r="I33" s="15"/>
      <c r="J33" s="15">
        <v>15969</v>
      </c>
      <c r="K33" s="15"/>
      <c r="L33" s="15">
        <v>131</v>
      </c>
      <c r="M33" s="15"/>
      <c r="N33" s="15">
        <v>41</v>
      </c>
      <c r="O33" s="15"/>
      <c r="P33" s="15">
        <v>470</v>
      </c>
      <c r="Q33" s="15"/>
      <c r="R33" s="15">
        <v>1075</v>
      </c>
      <c r="S33" s="25"/>
      <c r="T33" s="15">
        <f t="shared" si="1"/>
        <v>27682</v>
      </c>
      <c r="U33" s="26"/>
    </row>
    <row r="34" spans="1:22" x14ac:dyDescent="0.2">
      <c r="A34" s="9" t="s">
        <v>9</v>
      </c>
      <c r="B34" s="15">
        <v>0</v>
      </c>
      <c r="C34" s="15"/>
      <c r="D34" s="15">
        <v>0</v>
      </c>
      <c r="E34" s="15"/>
      <c r="F34" s="15">
        <v>0</v>
      </c>
      <c r="G34" s="15"/>
      <c r="H34" s="15">
        <v>0</v>
      </c>
      <c r="I34" s="15"/>
      <c r="J34" s="15">
        <v>0</v>
      </c>
      <c r="K34" s="15"/>
      <c r="L34" s="15">
        <v>0</v>
      </c>
      <c r="M34" s="15"/>
      <c r="N34" s="15">
        <v>0</v>
      </c>
      <c r="O34" s="15"/>
      <c r="P34" s="15">
        <v>0</v>
      </c>
      <c r="Q34" s="15"/>
      <c r="R34" s="15">
        <v>0</v>
      </c>
      <c r="S34" s="25"/>
      <c r="T34" s="15">
        <f t="shared" si="1"/>
        <v>0</v>
      </c>
      <c r="U34" s="26"/>
    </row>
    <row r="35" spans="1:22" ht="15" x14ac:dyDescent="0.2">
      <c r="A35" s="9"/>
      <c r="B35" s="15"/>
      <c r="C35" s="25"/>
      <c r="D35" s="15"/>
      <c r="E35" s="25"/>
      <c r="F35" s="27"/>
      <c r="G35" s="25"/>
      <c r="H35" s="27"/>
      <c r="I35" s="25"/>
      <c r="J35" s="27"/>
      <c r="K35" s="25"/>
      <c r="L35" s="27"/>
      <c r="M35" s="25"/>
      <c r="N35" s="27"/>
      <c r="O35" s="25"/>
      <c r="P35" s="27"/>
      <c r="Q35" s="25"/>
      <c r="R35" s="27"/>
      <c r="S35" s="4"/>
      <c r="U35" s="10"/>
    </row>
    <row r="36" spans="1:22" x14ac:dyDescent="0.2">
      <c r="A36" s="18"/>
      <c r="B36" s="19"/>
      <c r="C36" s="28"/>
      <c r="D36" s="19"/>
      <c r="E36" s="28"/>
      <c r="F36" s="19"/>
      <c r="G36" s="28"/>
      <c r="H36" s="19"/>
      <c r="I36" s="28"/>
      <c r="J36" s="19"/>
      <c r="K36" s="28"/>
      <c r="L36" s="19"/>
      <c r="M36" s="28"/>
      <c r="N36" s="19"/>
      <c r="O36" s="28"/>
      <c r="P36" s="19"/>
      <c r="Q36" s="28"/>
      <c r="R36" s="19"/>
      <c r="S36" s="20"/>
      <c r="T36" s="22"/>
      <c r="U36" s="23"/>
    </row>
    <row r="37" spans="1:22" ht="15" x14ac:dyDescent="0.2">
      <c r="A37" s="9" t="s">
        <v>14</v>
      </c>
      <c r="B37" s="15">
        <v>0</v>
      </c>
      <c r="C37" s="16">
        <f>SUM(B37/B$40)</f>
        <v>0</v>
      </c>
      <c r="D37" s="15">
        <v>0</v>
      </c>
      <c r="E37" s="16">
        <f>SUM(D37/D$40)</f>
        <v>0</v>
      </c>
      <c r="F37" s="15">
        <v>1</v>
      </c>
      <c r="G37" s="16">
        <f>SUM(F37/F$40)</f>
        <v>1.0848340203948796E-4</v>
      </c>
      <c r="H37" s="15">
        <v>2</v>
      </c>
      <c r="I37" s="16">
        <f>SUM(H37/H$40)</f>
        <v>1.7842804888928539E-4</v>
      </c>
      <c r="J37" s="15">
        <v>6</v>
      </c>
      <c r="K37" s="16">
        <f>SUM(J37/J$40)</f>
        <v>1.4001680201624196E-4</v>
      </c>
      <c r="L37" s="15">
        <v>0</v>
      </c>
      <c r="M37" s="16">
        <f>SUM(L37/L$40)</f>
        <v>0</v>
      </c>
      <c r="N37" s="15">
        <v>0</v>
      </c>
      <c r="O37" s="16">
        <f>SUM(N37/N$40)</f>
        <v>0</v>
      </c>
      <c r="P37" s="15">
        <v>0</v>
      </c>
      <c r="Q37" s="16">
        <f>SUM(P37/P$40)</f>
        <v>0</v>
      </c>
      <c r="R37" s="15">
        <v>0</v>
      </c>
      <c r="S37" s="16">
        <f>SUM(R37/R$40)</f>
        <v>0</v>
      </c>
      <c r="T37" s="15">
        <f>SUM(B37,D37,F37,H37,J37,L37,N37,P37,R37)</f>
        <v>9</v>
      </c>
      <c r="U37" s="17">
        <f>SUM(T37/T$40)</f>
        <v>1.2773385940759873E-4</v>
      </c>
    </row>
    <row r="38" spans="1:22" ht="15.75" thickBot="1" x14ac:dyDescent="0.25">
      <c r="A38" s="9"/>
      <c r="B38" s="11">
        <f>SUM(B37/$T37)</f>
        <v>0</v>
      </c>
      <c r="C38" s="4"/>
      <c r="D38" s="11">
        <f>SUM(D37/$T37)</f>
        <v>0</v>
      </c>
      <c r="E38" s="4"/>
      <c r="F38" s="11">
        <f>SUM(F37/$T37)</f>
        <v>0.1111111111111111</v>
      </c>
      <c r="G38" s="4"/>
      <c r="H38" s="11">
        <f>SUM(H37/$T37)</f>
        <v>0.22222222222222221</v>
      </c>
      <c r="I38" s="4"/>
      <c r="J38" s="11">
        <f>SUM(J37/$T37)</f>
        <v>0.66666666666666663</v>
      </c>
      <c r="K38" s="4"/>
      <c r="L38" s="11">
        <f>SUM(L37/$T37)</f>
        <v>0</v>
      </c>
      <c r="M38" s="4"/>
      <c r="N38" s="11">
        <f>SUM(N37/$T37)</f>
        <v>0</v>
      </c>
      <c r="O38" s="4"/>
      <c r="P38" s="11">
        <f>SUM(P37/$T37)</f>
        <v>0</v>
      </c>
      <c r="Q38" s="4"/>
      <c r="R38" s="11">
        <f>SUM(R37/$T37)</f>
        <v>0</v>
      </c>
      <c r="S38" s="4"/>
      <c r="T38" s="11">
        <f>SUM(T37/$T37)</f>
        <v>1</v>
      </c>
      <c r="U38" s="10"/>
    </row>
    <row r="39" spans="1:22" ht="13.5" thickTop="1" x14ac:dyDescent="0.2">
      <c r="A39" s="30"/>
      <c r="B39" s="31"/>
      <c r="C39" s="32"/>
      <c r="D39" s="31"/>
      <c r="E39" s="32"/>
      <c r="F39" s="31"/>
      <c r="G39" s="32"/>
      <c r="H39" s="31"/>
      <c r="I39" s="32"/>
      <c r="J39" s="31"/>
      <c r="K39" s="32"/>
      <c r="L39" s="31"/>
      <c r="M39" s="32"/>
      <c r="N39" s="31"/>
      <c r="O39" s="32"/>
      <c r="P39" s="31"/>
      <c r="Q39" s="32"/>
      <c r="R39" s="31"/>
      <c r="S39" s="32"/>
      <c r="T39" s="31"/>
      <c r="U39" s="34"/>
    </row>
    <row r="40" spans="1:22" ht="15.75" x14ac:dyDescent="0.25">
      <c r="A40" s="42" t="s">
        <v>15</v>
      </c>
      <c r="B40" s="47">
        <f>SUM(B37,B28,B17,B14)</f>
        <v>2795</v>
      </c>
      <c r="C40" s="48">
        <f>SUM(B40/B$40)</f>
        <v>1</v>
      </c>
      <c r="D40" s="47">
        <f>SUM(D37,D28,D17,D14)</f>
        <v>187</v>
      </c>
      <c r="E40" s="48">
        <f>SUM(D40/D$40)</f>
        <v>1</v>
      </c>
      <c r="F40" s="47">
        <f>SUM(F37,F28,F17,F14)</f>
        <v>9218</v>
      </c>
      <c r="G40" s="48">
        <f>SUM(F40/F$40)</f>
        <v>1</v>
      </c>
      <c r="H40" s="47">
        <f>SUM(H37,H28,H17,H14)</f>
        <v>11209</v>
      </c>
      <c r="I40" s="48">
        <f>SUM(H40/H$40)</f>
        <v>1</v>
      </c>
      <c r="J40" s="47">
        <f>SUM(J37,J28,J17,J14)</f>
        <v>42852</v>
      </c>
      <c r="K40" s="48">
        <f>SUM(J40/J$40)</f>
        <v>1</v>
      </c>
      <c r="L40" s="47">
        <f>SUM(L37,L28,L17,L14)</f>
        <v>372</v>
      </c>
      <c r="M40" s="48">
        <f>SUM(L40/L$40)</f>
        <v>1</v>
      </c>
      <c r="N40" s="47">
        <f>SUM(N37,N28,N17,N14)</f>
        <v>112</v>
      </c>
      <c r="O40" s="48">
        <f>SUM(N40/N$40)</f>
        <v>1</v>
      </c>
      <c r="P40" s="47">
        <f>SUM(P37,P28,P17,P14)</f>
        <v>1237</v>
      </c>
      <c r="Q40" s="48">
        <f>SUM(P40/P$40)</f>
        <v>1</v>
      </c>
      <c r="R40" s="47">
        <f>SUM(R37,R28,R17,R14)</f>
        <v>2477</v>
      </c>
      <c r="S40" s="48">
        <f>SUM(R40/R$40)</f>
        <v>1</v>
      </c>
      <c r="T40" s="47">
        <f>SUM(T37,T28,T17,T14)</f>
        <v>70459</v>
      </c>
      <c r="U40" s="49">
        <f>SUM(T40/T$40)</f>
        <v>1</v>
      </c>
    </row>
    <row r="41" spans="1:22" ht="15.75" thickBot="1" x14ac:dyDescent="0.25">
      <c r="A41" s="35"/>
      <c r="B41" s="45">
        <f>SUM(B40/$T40)</f>
        <v>3.9668459671582057E-2</v>
      </c>
      <c r="C41" s="37"/>
      <c r="D41" s="45">
        <f>SUM(D40/$T40)</f>
        <v>2.654025745468996E-3</v>
      </c>
      <c r="E41" s="37"/>
      <c r="F41" s="45">
        <f>SUM(F40/$T40)</f>
        <v>0.1308278573354717</v>
      </c>
      <c r="G41" s="37"/>
      <c r="H41" s="45">
        <f>SUM(H40/$T40)</f>
        <v>0.1590854255666416</v>
      </c>
      <c r="I41" s="46"/>
      <c r="J41" s="45">
        <f>SUM(J40/$T40)</f>
        <v>0.60818348259271349</v>
      </c>
      <c r="K41" s="46"/>
      <c r="L41" s="45">
        <f>SUM(L40/$T40)</f>
        <v>5.2796661888474148E-3</v>
      </c>
      <c r="M41" s="46"/>
      <c r="N41" s="45">
        <f>SUM(N40/$T40)</f>
        <v>1.58957691707234E-3</v>
      </c>
      <c r="O41" s="46"/>
      <c r="P41" s="45">
        <f>SUM(P40/$T40)</f>
        <v>1.7556309343022183E-2</v>
      </c>
      <c r="Q41" s="46"/>
      <c r="R41" s="45">
        <f>SUM(R40/$T40)</f>
        <v>3.5155196639180229E-2</v>
      </c>
      <c r="S41" s="46"/>
      <c r="T41" s="45">
        <f>SUM(T40/$T40)</f>
        <v>1</v>
      </c>
      <c r="U41" s="50"/>
    </row>
    <row r="42" spans="1:22" ht="13.5" thickTop="1" x14ac:dyDescent="0.2">
      <c r="A42" s="6"/>
      <c r="B42" s="6"/>
      <c r="C42" s="7"/>
      <c r="D42" s="6"/>
      <c r="E42" s="7"/>
      <c r="F42" s="6"/>
      <c r="G42" s="7"/>
      <c r="H42" s="6"/>
      <c r="I42" s="7"/>
      <c r="J42" s="6"/>
      <c r="K42" s="7"/>
      <c r="L42" s="6"/>
      <c r="M42" s="7"/>
      <c r="N42" s="6"/>
      <c r="O42" s="7"/>
      <c r="P42" s="7"/>
      <c r="Q42" s="7"/>
      <c r="R42" s="6"/>
      <c r="S42" s="7"/>
      <c r="T42" s="6"/>
      <c r="U42" s="7"/>
    </row>
    <row r="43" spans="1:22" ht="15" x14ac:dyDescent="0.2">
      <c r="A43" s="24" t="s">
        <v>16</v>
      </c>
      <c r="B43" s="24"/>
      <c r="C43" s="12"/>
      <c r="D43" s="24"/>
      <c r="E43" s="12"/>
      <c r="F43" s="24"/>
      <c r="G43" s="12"/>
      <c r="H43" s="24"/>
      <c r="I43" s="12"/>
      <c r="J43" s="24"/>
      <c r="K43" s="12"/>
      <c r="L43" s="24"/>
      <c r="M43" s="12"/>
      <c r="N43" s="24"/>
      <c r="O43" s="12"/>
      <c r="P43" s="12"/>
      <c r="Q43" s="12"/>
      <c r="R43" s="24"/>
      <c r="S43" s="12"/>
      <c r="T43" s="24"/>
      <c r="U43" s="12"/>
      <c r="V43" s="29"/>
    </row>
    <row r="44" spans="1:22" x14ac:dyDescent="0.2">
      <c r="C44" s="4"/>
      <c r="E44" s="4"/>
      <c r="G44" s="4"/>
      <c r="I44" s="4"/>
      <c r="K44" s="4"/>
      <c r="M44" s="4"/>
      <c r="O44" s="4"/>
      <c r="P44" s="4"/>
      <c r="Q44" s="4"/>
      <c r="S44" s="4"/>
      <c r="U44" s="4"/>
    </row>
    <row r="45" spans="1:22" ht="15" x14ac:dyDescent="0.2">
      <c r="A45" s="24" t="s">
        <v>31</v>
      </c>
      <c r="C45" s="4"/>
      <c r="E45" s="4"/>
      <c r="G45" s="4"/>
      <c r="I45" s="4"/>
      <c r="K45" s="4"/>
      <c r="M45" s="4"/>
      <c r="O45" s="4"/>
      <c r="P45" s="4"/>
      <c r="Q45" s="4"/>
      <c r="S45" s="4"/>
      <c r="U45" s="4"/>
    </row>
    <row r="46" spans="1:22" x14ac:dyDescent="0.2">
      <c r="C46" s="4"/>
      <c r="E46" s="4"/>
      <c r="G46" s="4"/>
      <c r="I46" s="4"/>
      <c r="K46" s="4"/>
      <c r="M46" s="4"/>
      <c r="O46" s="4"/>
      <c r="P46" s="4"/>
      <c r="Q46" s="4"/>
      <c r="S46" s="4"/>
      <c r="U46" s="4"/>
    </row>
  </sheetData>
  <mergeCells count="2">
    <mergeCell ref="N10:O10"/>
    <mergeCell ref="P10:Q10"/>
  </mergeCells>
  <printOptions horizontalCentered="1"/>
  <pageMargins left="0.25" right="0.25" top="0.75" bottom="0.75" header="0.5" footer="0.5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C4 FY2016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Michelle Dufour</cp:lastModifiedBy>
  <cp:lastPrinted>2017-04-07T18:50:22Z</cp:lastPrinted>
  <dcterms:created xsi:type="dcterms:W3CDTF">2011-12-06T18:15:08Z</dcterms:created>
  <dcterms:modified xsi:type="dcterms:W3CDTF">2017-05-08T19:57:55Z</dcterms:modified>
</cp:coreProperties>
</file>