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950" windowHeight="14625"/>
  </bookViews>
  <sheets>
    <sheet name="A8Append16" sheetId="1" r:id="rId1"/>
  </sheets>
  <definedNames>
    <definedName name="_AMO_SingleObject_119867709_ROM_F0.SEC2.Tabulate_1.SEC1.BDY.Cross_tabular_summary_report_Table_1" hidden="1">#REF!</definedName>
    <definedName name="_AMO_SingleObject_119867709_ROM_F0.SEC2.Tabulate_1.SEC1.FTR.TXT1" hidden="1">#REF!</definedName>
    <definedName name="_AMO_SingleObject_119867709_ROM_F0.SEC2.Tabulate_1.SEC1.HDR.TXT1" hidden="1">#REF!</definedName>
    <definedName name="_AMO_UniqueIdentifier" hidden="1">"'dc051281-3f3f-4bf4-89cb-fd886a5cb786'"</definedName>
  </definedNames>
  <calcPr calcId="145621" concurrentCalc="0"/>
</workbook>
</file>

<file path=xl/calcChain.xml><?xml version="1.0" encoding="utf-8"?>
<calcChain xmlns="http://schemas.openxmlformats.org/spreadsheetml/2006/main">
  <c r="R36" i="1" l="1"/>
  <c r="N36" i="1"/>
  <c r="L36" i="1"/>
  <c r="J36" i="1"/>
  <c r="H36" i="1"/>
  <c r="F36" i="1"/>
  <c r="D36" i="1"/>
  <c r="B36" i="1"/>
  <c r="P36" i="1"/>
  <c r="T36" i="1"/>
  <c r="T32" i="1"/>
  <c r="T29" i="1"/>
  <c r="T26" i="1"/>
  <c r="T23" i="1"/>
  <c r="T19" i="1"/>
  <c r="T15" i="1"/>
  <c r="T12" i="1"/>
  <c r="P37" i="1"/>
  <c r="Q36" i="1"/>
  <c r="P33" i="1"/>
  <c r="Q32" i="1"/>
  <c r="P30" i="1"/>
  <c r="Q29" i="1"/>
  <c r="P27" i="1"/>
  <c r="Q26" i="1"/>
  <c r="P24" i="1"/>
  <c r="Q23" i="1"/>
  <c r="P21" i="1"/>
  <c r="Q19" i="1"/>
  <c r="P17" i="1"/>
  <c r="Q15" i="1"/>
  <c r="P13" i="1"/>
  <c r="Q12" i="1"/>
  <c r="I12" i="1"/>
  <c r="C15" i="1"/>
  <c r="C19" i="1"/>
  <c r="C23" i="1"/>
  <c r="G26" i="1"/>
  <c r="C32" i="1"/>
  <c r="B13" i="1"/>
  <c r="D13" i="1"/>
  <c r="F17" i="1"/>
  <c r="H21" i="1"/>
  <c r="J13" i="1"/>
  <c r="L13" i="1"/>
  <c r="N17" i="1"/>
  <c r="R21" i="1"/>
  <c r="C29" i="1"/>
  <c r="M29" i="1"/>
  <c r="J37" i="1"/>
  <c r="J33" i="1"/>
  <c r="I26" i="1"/>
  <c r="B37" i="1"/>
  <c r="N37" i="1"/>
  <c r="B33" i="1"/>
  <c r="E32" i="1"/>
  <c r="N27" i="1"/>
  <c r="B24" i="1"/>
  <c r="O23" i="1"/>
  <c r="E23" i="1"/>
  <c r="M19" i="1"/>
  <c r="F30" i="1"/>
  <c r="F37" i="1"/>
  <c r="F33" i="1"/>
  <c r="M32" i="1"/>
  <c r="B27" i="1"/>
  <c r="J24" i="1"/>
  <c r="S23" i="1"/>
  <c r="G23" i="1"/>
  <c r="O19" i="1"/>
  <c r="F27" i="1"/>
  <c r="I23" i="1"/>
  <c r="E19" i="1"/>
  <c r="N33" i="1"/>
  <c r="U32" i="1"/>
  <c r="N30" i="1"/>
  <c r="J27" i="1"/>
  <c r="S26" i="1"/>
  <c r="U23" i="1"/>
  <c r="M23" i="1"/>
  <c r="U19" i="1"/>
  <c r="G19" i="1"/>
  <c r="L37" i="1"/>
  <c r="D37" i="1"/>
  <c r="O32" i="1"/>
  <c r="G32" i="1"/>
  <c r="R30" i="1"/>
  <c r="H30" i="1"/>
  <c r="U29" i="1"/>
  <c r="E29" i="1"/>
  <c r="K26" i="1"/>
  <c r="C26" i="1"/>
  <c r="L24" i="1"/>
  <c r="D24" i="1"/>
  <c r="J21" i="1"/>
  <c r="B21" i="1"/>
  <c r="R17" i="1"/>
  <c r="H17" i="1"/>
  <c r="U15" i="1"/>
  <c r="M15" i="1"/>
  <c r="E15" i="1"/>
  <c r="N13" i="1"/>
  <c r="F13" i="1"/>
  <c r="K12" i="1"/>
  <c r="C12" i="1"/>
  <c r="T17" i="1"/>
  <c r="L33" i="1"/>
  <c r="D33" i="1"/>
  <c r="S32" i="1"/>
  <c r="I32" i="1"/>
  <c r="J30" i="1"/>
  <c r="B30" i="1"/>
  <c r="O29" i="1"/>
  <c r="G29" i="1"/>
  <c r="R27" i="1"/>
  <c r="H27" i="1"/>
  <c r="U26" i="1"/>
  <c r="M26" i="1"/>
  <c r="E26" i="1"/>
  <c r="N24" i="1"/>
  <c r="F24" i="1"/>
  <c r="K23" i="1"/>
  <c r="L21" i="1"/>
  <c r="D21" i="1"/>
  <c r="S19" i="1"/>
  <c r="I19" i="1"/>
  <c r="J17" i="1"/>
  <c r="B17" i="1"/>
  <c r="O15" i="1"/>
  <c r="G15" i="1"/>
  <c r="R13" i="1"/>
  <c r="H13" i="1"/>
  <c r="U12" i="1"/>
  <c r="M12" i="1"/>
  <c r="E12" i="1"/>
  <c r="R37" i="1"/>
  <c r="H37" i="1"/>
  <c r="K32" i="1"/>
  <c r="L30" i="1"/>
  <c r="D30" i="1"/>
  <c r="S29" i="1"/>
  <c r="I29" i="1"/>
  <c r="O26" i="1"/>
  <c r="R24" i="1"/>
  <c r="H24" i="1"/>
  <c r="N21" i="1"/>
  <c r="F21" i="1"/>
  <c r="K19" i="1"/>
  <c r="L17" i="1"/>
  <c r="D17" i="1"/>
  <c r="S15" i="1"/>
  <c r="I15" i="1"/>
  <c r="O12" i="1"/>
  <c r="G12" i="1"/>
  <c r="R33" i="1"/>
  <c r="H33" i="1"/>
  <c r="K29" i="1"/>
  <c r="L27" i="1"/>
  <c r="D27" i="1"/>
  <c r="K15" i="1"/>
  <c r="S12" i="1"/>
  <c r="T13" i="1"/>
  <c r="T30" i="1"/>
  <c r="T24" i="1"/>
  <c r="T37" i="1"/>
  <c r="T27" i="1"/>
  <c r="C36" i="1"/>
  <c r="G36" i="1"/>
  <c r="K36" i="1"/>
  <c r="O36" i="1"/>
  <c r="U36" i="1"/>
  <c r="T21" i="1"/>
  <c r="T33" i="1"/>
  <c r="I36" i="1"/>
  <c r="E36" i="1"/>
  <c r="S36" i="1"/>
  <c r="M36" i="1"/>
</calcChain>
</file>

<file path=xl/sharedStrings.xml><?xml version="1.0" encoding="utf-8"?>
<sst xmlns="http://schemas.openxmlformats.org/spreadsheetml/2006/main" count="59" uniqueCount="57">
  <si>
    <t xml:space="preserve"> </t>
  </si>
  <si>
    <t xml:space="preserve">      TOTALS</t>
  </si>
  <si>
    <t xml:space="preserve">  (1.0)</t>
  </si>
  <si>
    <t xml:space="preserve">  (1.1)</t>
  </si>
  <si>
    <t xml:space="preserve">  (1.2)</t>
  </si>
  <si>
    <t xml:space="preserve">  (1.5)</t>
  </si>
  <si>
    <t xml:space="preserve">  (1.6)</t>
  </si>
  <si>
    <t xml:space="preserve">  (1.7/1.8)</t>
  </si>
  <si>
    <t xml:space="preserve">  (1.9)</t>
  </si>
  <si>
    <t xml:space="preserve">  ABE/ASE</t>
  </si>
  <si>
    <t xml:space="preserve">  Bacc/Transfer</t>
  </si>
  <si>
    <t xml:space="preserve">  ESL</t>
  </si>
  <si>
    <t xml:space="preserve">  Gen Studies Cert</t>
  </si>
  <si>
    <t xml:space="preserve">  General Associate</t>
  </si>
  <si>
    <t xml:space="preserve">  Vocational Skills</t>
  </si>
  <si>
    <t xml:space="preserve"> *(Course Enrollees)</t>
  </si>
  <si>
    <t xml:space="preserve"> Career &amp; Technical Ed.</t>
  </si>
  <si>
    <t>African</t>
  </si>
  <si>
    <t>Alien</t>
  </si>
  <si>
    <t>American</t>
  </si>
  <si>
    <t>Asian</t>
  </si>
  <si>
    <t>Illinois Community College Board</t>
  </si>
  <si>
    <t>Islander</t>
  </si>
  <si>
    <t>Latino</t>
  </si>
  <si>
    <t>Native</t>
  </si>
  <si>
    <t>Pacific</t>
  </si>
  <si>
    <t>SOURCE OF DATA:  Annual Enrollment (A1) Records</t>
  </si>
  <si>
    <t>Table A-8</t>
  </si>
  <si>
    <t>Total</t>
  </si>
  <si>
    <t>Unknown</t>
  </si>
  <si>
    <t>White</t>
  </si>
  <si>
    <t>FISCAL YEAR 2016 HEADCOUNT ENROLLMENTS IN INSTRUCTIONAL PROGRAM AREAS</t>
  </si>
  <si>
    <t>(88,211)</t>
  </si>
  <si>
    <t>(37,704)</t>
  </si>
  <si>
    <t>Two or</t>
  </si>
  <si>
    <t>More Races</t>
  </si>
  <si>
    <t xml:space="preserve">**Race/ethnicity classifications align with U.S. Department of Education collection and reporting standards. </t>
  </si>
  <si>
    <t xml:space="preserve"> *Those students taking courses but not enrolled in a curriculum are identified as course enrollees and are included in the total program counts.</t>
  </si>
  <si>
    <t>BY RACIAL/ETHNIC ORIGIN**</t>
  </si>
  <si>
    <t>(827)</t>
  </si>
  <si>
    <t>(4,798)</t>
  </si>
  <si>
    <t>(9,787)</t>
  </si>
  <si>
    <t>(3,052)</t>
  </si>
  <si>
    <t>(12,291)</t>
  </si>
  <si>
    <t>(2,912)</t>
  </si>
  <si>
    <t>(233)</t>
  </si>
  <si>
    <t>(110)</t>
  </si>
  <si>
    <t>(109)</t>
  </si>
  <si>
    <t>(50)</t>
  </si>
  <si>
    <t>(318)</t>
  </si>
  <si>
    <t>(42)</t>
  </si>
  <si>
    <t>(1,906)</t>
  </si>
  <si>
    <t>(288)</t>
  </si>
  <si>
    <t>(4,035)</t>
  </si>
  <si>
    <t>(2,829)</t>
  </si>
  <si>
    <t>(54,734)</t>
  </si>
  <si>
    <t>(27,594)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</si>
</sst>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double">
        <color indexed="9"/>
      </left>
      <right/>
      <top/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double">
        <color indexed="9"/>
      </right>
      <top/>
      <bottom/>
      <diagonal/>
    </border>
  </borders>
  <cellStyleXfs count="15">
    <xf numFmtId="0" fontId="0" fillId="0" borderId="0"/>
    <xf numFmtId="2" fontId="10" fillId="0" borderId="0"/>
    <xf numFmtId="14" fontId="10" fillId="0" borderId="0"/>
    <xf numFmtId="0" fontId="7" fillId="0" borderId="0"/>
    <xf numFmtId="0" fontId="8" fillId="0" borderId="0"/>
    <xf numFmtId="0" fontId="10" fillId="0" borderId="1"/>
    <xf numFmtId="3" fontId="10" fillId="0" borderId="0"/>
    <xf numFmtId="164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22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 applyAlignment="1">
      <alignment horizontal="centerContinuous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Fill="1" applyBorder="1"/>
    <xf numFmtId="165" fontId="0" fillId="0" borderId="1" xfId="0" applyNumberFormat="1" applyFill="1" applyBorder="1"/>
    <xf numFmtId="3" fontId="0" fillId="0" borderId="0" xfId="0" applyNumberFormat="1" applyFill="1"/>
    <xf numFmtId="165" fontId="9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</cellXfs>
  <cellStyles count="15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2"/>
  <sheetViews>
    <sheetView tabSelected="1" zoomScaleNormal="100" workbookViewId="0"/>
  </sheetViews>
  <sheetFormatPr defaultRowHeight="12.75"/>
  <cols>
    <col min="1" max="1" width="20" style="2" customWidth="1"/>
    <col min="2" max="2" width="11.7109375" style="2" customWidth="1"/>
    <col min="3" max="3" width="7" style="2" customWidth="1"/>
    <col min="4" max="4" width="11.7109375" style="2" customWidth="1"/>
    <col min="5" max="5" width="6" style="2" customWidth="1"/>
    <col min="6" max="6" width="11.7109375" style="2" customWidth="1"/>
    <col min="7" max="7" width="7" style="2" customWidth="1"/>
    <col min="8" max="8" width="11.7109375" style="2" customWidth="1"/>
    <col min="9" max="9" width="7" style="2" customWidth="1"/>
    <col min="10" max="10" width="11.7109375" style="2" customWidth="1"/>
    <col min="11" max="11" width="7" style="2" customWidth="1"/>
    <col min="12" max="12" width="11.7109375" style="2" customWidth="1"/>
    <col min="13" max="13" width="6" style="2" customWidth="1"/>
    <col min="14" max="14" width="11.7109375" style="2" customWidth="1"/>
    <col min="15" max="15" width="6" style="2" customWidth="1"/>
    <col min="16" max="16" width="11.7109375" style="2" customWidth="1"/>
    <col min="17" max="17" width="7" style="2" customWidth="1"/>
    <col min="18" max="18" width="11.7109375" style="2" customWidth="1"/>
    <col min="19" max="19" width="7" style="2" customWidth="1"/>
    <col min="20" max="20" width="11.7109375" style="2" customWidth="1"/>
    <col min="21" max="21" width="8" style="2" customWidth="1"/>
    <col min="22" max="22" width="1.7109375" style="2" customWidth="1"/>
    <col min="23" max="23" width="2.7109375" style="2" customWidth="1"/>
    <col min="24" max="16384" width="9.140625" style="2"/>
  </cols>
  <sheetData>
    <row r="2" spans="1:24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>
      <c r="A6" s="20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>
      <c r="A9" s="3"/>
      <c r="B9" s="4"/>
      <c r="C9" s="4"/>
      <c r="D9" s="4" t="s">
        <v>24</v>
      </c>
      <c r="E9" s="4"/>
      <c r="F9" s="4" t="s">
        <v>17</v>
      </c>
      <c r="G9" s="4"/>
      <c r="H9" s="4" t="s">
        <v>0</v>
      </c>
      <c r="I9" s="4"/>
      <c r="J9" s="5"/>
      <c r="K9" s="5"/>
      <c r="L9" s="5"/>
      <c r="M9" s="5"/>
      <c r="N9" s="4" t="s">
        <v>25</v>
      </c>
      <c r="O9" s="4"/>
      <c r="P9" s="4" t="s">
        <v>34</v>
      </c>
      <c r="Q9" s="4"/>
      <c r="R9" s="5"/>
      <c r="S9" s="5"/>
      <c r="T9" s="5"/>
      <c r="U9" s="5"/>
      <c r="V9" s="6"/>
    </row>
    <row r="10" spans="1:24">
      <c r="A10" s="7"/>
      <c r="B10" s="1" t="s">
        <v>20</v>
      </c>
      <c r="C10" s="1"/>
      <c r="D10" s="1" t="s">
        <v>19</v>
      </c>
      <c r="E10" s="1"/>
      <c r="F10" s="1" t="s">
        <v>19</v>
      </c>
      <c r="G10" s="1"/>
      <c r="H10" s="1" t="s">
        <v>23</v>
      </c>
      <c r="I10" s="1"/>
      <c r="J10" s="1" t="s">
        <v>30</v>
      </c>
      <c r="K10" s="1"/>
      <c r="L10" s="1" t="s">
        <v>18</v>
      </c>
      <c r="M10" s="1"/>
      <c r="N10" s="1" t="s">
        <v>22</v>
      </c>
      <c r="O10" s="1"/>
      <c r="P10" s="1" t="s">
        <v>35</v>
      </c>
      <c r="Q10" s="1"/>
      <c r="R10" s="1" t="s">
        <v>29</v>
      </c>
      <c r="S10" s="1"/>
      <c r="T10" s="1" t="s">
        <v>28</v>
      </c>
      <c r="U10" s="1"/>
      <c r="V10" s="8"/>
    </row>
    <row r="11" spans="1:24">
      <c r="A11" s="3"/>
      <c r="B11" s="5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1:24">
      <c r="A12" s="7" t="s">
        <v>13</v>
      </c>
      <c r="B12" s="10">
        <v>1190</v>
      </c>
      <c r="C12" s="11">
        <f>SUM(B12/T12)</f>
        <v>3.6832982543023397E-2</v>
      </c>
      <c r="D12" s="10">
        <v>90</v>
      </c>
      <c r="E12" s="11">
        <f>SUM(D12/$T12)</f>
        <v>2.7856877553547109E-3</v>
      </c>
      <c r="F12" s="10">
        <v>7810</v>
      </c>
      <c r="G12" s="11">
        <f>SUM(F12/$T12)</f>
        <v>0.24173579299244768</v>
      </c>
      <c r="H12" s="10">
        <v>7517</v>
      </c>
      <c r="I12" s="11">
        <f>SUM(H12/$T12)</f>
        <v>0.23266683174445957</v>
      </c>
      <c r="J12" s="10">
        <v>13553</v>
      </c>
      <c r="K12" s="11">
        <f>SUM(J12/$T12)</f>
        <v>0.41949362387024886</v>
      </c>
      <c r="L12" s="10">
        <v>216</v>
      </c>
      <c r="M12" s="11">
        <f>SUM(L12/$T12)</f>
        <v>6.6856506128513066E-3</v>
      </c>
      <c r="N12" s="10">
        <v>50</v>
      </c>
      <c r="O12" s="11">
        <f>SUM(N12/$T12)</f>
        <v>1.547604308530395E-3</v>
      </c>
      <c r="P12" s="10">
        <v>774</v>
      </c>
      <c r="Q12" s="11">
        <f>SUM(P12/$T12)</f>
        <v>2.3956914696050515E-2</v>
      </c>
      <c r="R12" s="10">
        <v>1108</v>
      </c>
      <c r="S12" s="11">
        <f>SUM(R12/$T12)</f>
        <v>3.4294911477033549E-2</v>
      </c>
      <c r="T12" s="12">
        <f>SUM(B12,D12,F12,H12,J12,L12,N12,P12,R12)</f>
        <v>32308</v>
      </c>
      <c r="U12" s="11">
        <f>SUM(T12/$T12)</f>
        <v>1</v>
      </c>
      <c r="V12" s="8"/>
      <c r="W12" s="10"/>
    </row>
    <row r="13" spans="1:24">
      <c r="A13" s="7" t="s">
        <v>2</v>
      </c>
      <c r="B13" s="13">
        <f>SUM(B$12/B$36)</f>
        <v>4.5149296202147436E-2</v>
      </c>
      <c r="C13" s="14"/>
      <c r="D13" s="13">
        <f>SUM(D$12/D$36)</f>
        <v>5.7471264367816091E-2</v>
      </c>
      <c r="E13" s="14"/>
      <c r="F13" s="13">
        <f>SUM(F$12/F$36)</f>
        <v>9.5854095584084045E-2</v>
      </c>
      <c r="G13" s="14"/>
      <c r="H13" s="13">
        <f>SUM(H$12/H$36)</f>
        <v>6.2384849038126383E-2</v>
      </c>
      <c r="I13" s="14"/>
      <c r="J13" s="13">
        <f>SUM(J$12/J$36)</f>
        <v>4.1967548151359384E-2</v>
      </c>
      <c r="K13" s="14"/>
      <c r="L13" s="13">
        <f>SUM(L$12/L$36)</f>
        <v>7.1832391087462588E-2</v>
      </c>
      <c r="M13" s="14"/>
      <c r="N13" s="13">
        <f>SUM(N$12/N$36)</f>
        <v>5.9171597633136092E-2</v>
      </c>
      <c r="O13" s="14"/>
      <c r="P13" s="13">
        <f>SUM(P$12/P$36)</f>
        <v>7.010234580201069E-2</v>
      </c>
      <c r="Q13" s="14"/>
      <c r="R13" s="13">
        <f>SUM(R$12/R$36)</f>
        <v>3.7480549353900279E-2</v>
      </c>
      <c r="S13" s="14"/>
      <c r="T13" s="13">
        <f>SUM(T$12/T$36)</f>
        <v>5.4090977582079057E-2</v>
      </c>
      <c r="U13" s="14"/>
      <c r="V13" s="8"/>
    </row>
    <row r="14" spans="1:24">
      <c r="A14" s="7"/>
      <c r="C14" s="14"/>
      <c r="E14" s="14"/>
      <c r="G14" s="14"/>
      <c r="I14" s="14"/>
      <c r="K14" s="14"/>
      <c r="M14" s="14"/>
      <c r="O14" s="14"/>
      <c r="P14" s="12"/>
      <c r="Q14" s="14"/>
      <c r="R14" s="12"/>
      <c r="S14" s="14"/>
      <c r="T14" s="15"/>
      <c r="U14" s="14"/>
      <c r="V14" s="8"/>
      <c r="W14" s="10"/>
    </row>
    <row r="15" spans="1:24">
      <c r="A15" s="7" t="s">
        <v>10</v>
      </c>
      <c r="B15" s="10">
        <v>13987</v>
      </c>
      <c r="C15" s="11">
        <f>SUM(B15/T15)</f>
        <v>5.0289975442873218E-2</v>
      </c>
      <c r="D15" s="10">
        <v>744</v>
      </c>
      <c r="E15" s="11">
        <f>SUM(D15/$T15)</f>
        <v>2.675036943554563E-3</v>
      </c>
      <c r="F15" s="10">
        <v>37280</v>
      </c>
      <c r="G15" s="11">
        <f>SUM(F15/$T15)</f>
        <v>0.13403948555875553</v>
      </c>
      <c r="H15" s="10">
        <v>53159</v>
      </c>
      <c r="I15" s="11">
        <f>SUM(H15/$T15)</f>
        <v>0.1911321087129261</v>
      </c>
      <c r="J15" s="10">
        <v>153137</v>
      </c>
      <c r="K15" s="11">
        <f>SUM(J15/$T15)</f>
        <v>0.55060098444235905</v>
      </c>
      <c r="L15" s="10">
        <v>1752</v>
      </c>
      <c r="M15" s="11">
        <f>SUM(L15/$T15)</f>
        <v>6.2992805444994551E-3</v>
      </c>
      <c r="N15" s="10">
        <v>418</v>
      </c>
      <c r="O15" s="11">
        <f>SUM(N15/$T15)</f>
        <v>1.5029105408680208E-3</v>
      </c>
      <c r="P15" s="10">
        <v>6976</v>
      </c>
      <c r="Q15" s="11">
        <f>SUM(P15/$T15)</f>
        <v>2.5082066825586873E-2</v>
      </c>
      <c r="R15" s="10">
        <v>10674</v>
      </c>
      <c r="S15" s="11">
        <f>SUM(R15/$T15)</f>
        <v>3.8378150988577157E-2</v>
      </c>
      <c r="T15" s="12">
        <f>SUM(B15,D15,F15,H15,J15,L15,N15,P15,R15)</f>
        <v>278127</v>
      </c>
      <c r="U15" s="11">
        <f>SUM(T15/$T15)</f>
        <v>1</v>
      </c>
      <c r="V15" s="8"/>
      <c r="W15" s="10"/>
    </row>
    <row r="16" spans="1:24">
      <c r="A16" s="7" t="s">
        <v>15</v>
      </c>
      <c r="B16" s="21" t="s">
        <v>40</v>
      </c>
      <c r="C16" s="21"/>
      <c r="D16" s="21" t="s">
        <v>45</v>
      </c>
      <c r="E16" s="21"/>
      <c r="F16" s="21" t="s">
        <v>41</v>
      </c>
      <c r="G16" s="21"/>
      <c r="H16" s="21" t="s">
        <v>43</v>
      </c>
      <c r="I16" s="21"/>
      <c r="J16" s="21" t="s">
        <v>55</v>
      </c>
      <c r="K16" s="21"/>
      <c r="L16" s="21" t="s">
        <v>49</v>
      </c>
      <c r="M16" s="21"/>
      <c r="N16" s="21" t="s">
        <v>47</v>
      </c>
      <c r="O16" s="21"/>
      <c r="P16" s="21" t="s">
        <v>51</v>
      </c>
      <c r="Q16" s="21"/>
      <c r="R16" s="21" t="s">
        <v>53</v>
      </c>
      <c r="S16" s="11"/>
      <c r="T16" s="21" t="s">
        <v>32</v>
      </c>
      <c r="U16" s="14"/>
      <c r="V16" s="8"/>
      <c r="W16" s="10"/>
      <c r="X16" s="10"/>
    </row>
    <row r="17" spans="1:24">
      <c r="A17" s="7" t="s">
        <v>3</v>
      </c>
      <c r="B17" s="13">
        <f>SUM(B$15/B$36)</f>
        <v>0.5306749630079296</v>
      </c>
      <c r="C17" s="14"/>
      <c r="D17" s="13">
        <f>SUM(D$15/D$36)</f>
        <v>0.47509578544061304</v>
      </c>
      <c r="E17" s="14"/>
      <c r="F17" s="13">
        <f>SUM(F$15/F$36)</f>
        <v>0.45754682245514128</v>
      </c>
      <c r="G17" s="14"/>
      <c r="H17" s="13">
        <f>SUM(H$15/H$36)</f>
        <v>0.44117549421547964</v>
      </c>
      <c r="I17" s="14"/>
      <c r="J17" s="13">
        <f>SUM(J$15/J$36)</f>
        <v>0.47419644516009168</v>
      </c>
      <c r="K17" s="14"/>
      <c r="L17" s="13">
        <f>SUM(L$15/L$36)</f>
        <v>0.58264050548719659</v>
      </c>
      <c r="M17" s="14"/>
      <c r="N17" s="13">
        <f>SUM(N$15/N$36)</f>
        <v>0.49467455621301776</v>
      </c>
      <c r="O17" s="14"/>
      <c r="P17" s="13">
        <f>SUM(P$15/P$36)</f>
        <v>0.63182682728013762</v>
      </c>
      <c r="Q17" s="14"/>
      <c r="R17" s="13">
        <f>SUM(R$15/R$36)</f>
        <v>0.36107164603206821</v>
      </c>
      <c r="S17" s="14"/>
      <c r="T17" s="13">
        <f>SUM(T$15/T$36)</f>
        <v>0.46564817760216981</v>
      </c>
      <c r="U17" s="14"/>
      <c r="V17" s="8"/>
      <c r="W17" s="10"/>
      <c r="X17" s="10"/>
    </row>
    <row r="18" spans="1:24">
      <c r="A18" s="7"/>
      <c r="C18" s="14"/>
      <c r="E18" s="14"/>
      <c r="G18" s="14"/>
      <c r="I18" s="14"/>
      <c r="K18" s="14"/>
      <c r="M18" s="14"/>
      <c r="O18" s="14"/>
      <c r="P18" s="15"/>
      <c r="Q18" s="14"/>
      <c r="R18" s="15"/>
      <c r="S18" s="14"/>
      <c r="T18" s="15"/>
      <c r="U18" s="14"/>
      <c r="V18" s="8"/>
      <c r="W18" s="10"/>
      <c r="X18" s="10"/>
    </row>
    <row r="19" spans="1:24">
      <c r="A19" s="7" t="s">
        <v>16</v>
      </c>
      <c r="B19" s="10">
        <v>5476</v>
      </c>
      <c r="C19" s="11">
        <f>SUM(B19/T19)</f>
        <v>3.6029160196857646E-2</v>
      </c>
      <c r="D19" s="10">
        <v>425</v>
      </c>
      <c r="E19" s="11">
        <f>SUM(D19/$T19)</f>
        <v>2.7962733900044742E-3</v>
      </c>
      <c r="F19" s="10">
        <v>19895</v>
      </c>
      <c r="G19" s="11">
        <f>SUM(F19/$T19)</f>
        <v>0.13089849198620943</v>
      </c>
      <c r="H19" s="10">
        <v>21654</v>
      </c>
      <c r="I19" s="11">
        <f>SUM(H19/$T19)</f>
        <v>0.14247177408742795</v>
      </c>
      <c r="J19" s="10">
        <v>94117</v>
      </c>
      <c r="K19" s="11">
        <f>SUM(J19/$T19)</f>
        <v>0.61923967681659076</v>
      </c>
      <c r="L19" s="10">
        <v>583</v>
      </c>
      <c r="M19" s="11">
        <f>SUM(L19/$T19)</f>
        <v>3.8358291444061375E-3</v>
      </c>
      <c r="N19" s="10">
        <v>234</v>
      </c>
      <c r="O19" s="11">
        <f>SUM(N19/$T19)</f>
        <v>1.5395952312024634E-3</v>
      </c>
      <c r="P19" s="10">
        <v>2496</v>
      </c>
      <c r="Q19" s="11">
        <f>SUM(P19/$T19)</f>
        <v>1.6422349132826277E-2</v>
      </c>
      <c r="R19" s="10">
        <v>7108</v>
      </c>
      <c r="S19" s="11">
        <f>SUM(R19/$T19)</f>
        <v>4.676685001447483E-2</v>
      </c>
      <c r="T19" s="12">
        <f>SUM(B19,D19,F19,H19,J19,L19,N19,P19,R19)</f>
        <v>151988</v>
      </c>
      <c r="U19" s="11">
        <f>SUM(T19/$T19)</f>
        <v>1</v>
      </c>
      <c r="V19" s="8"/>
      <c r="W19" s="10"/>
      <c r="X19" s="10"/>
    </row>
    <row r="20" spans="1:24">
      <c r="A20" s="7" t="s">
        <v>15</v>
      </c>
      <c r="B20" s="21" t="s">
        <v>39</v>
      </c>
      <c r="C20" s="21"/>
      <c r="D20" s="21" t="s">
        <v>46</v>
      </c>
      <c r="E20" s="21"/>
      <c r="F20" s="21" t="s">
        <v>42</v>
      </c>
      <c r="G20" s="21"/>
      <c r="H20" s="21" t="s">
        <v>44</v>
      </c>
      <c r="I20" s="21"/>
      <c r="J20" s="21" t="s">
        <v>56</v>
      </c>
      <c r="K20" s="21"/>
      <c r="L20" s="21" t="s">
        <v>50</v>
      </c>
      <c r="M20" s="21"/>
      <c r="N20" s="21" t="s">
        <v>48</v>
      </c>
      <c r="O20" s="21"/>
      <c r="P20" s="21" t="s">
        <v>52</v>
      </c>
      <c r="Q20" s="21"/>
      <c r="R20" s="21" t="s">
        <v>54</v>
      </c>
      <c r="S20" s="11"/>
      <c r="T20" s="21" t="s">
        <v>33</v>
      </c>
      <c r="U20" s="14"/>
      <c r="V20" s="8"/>
      <c r="W20" s="10"/>
      <c r="X20" s="10"/>
    </row>
    <row r="21" spans="1:24">
      <c r="A21" s="7" t="s">
        <v>4</v>
      </c>
      <c r="B21" s="13">
        <f>SUM(B19/B$36)</f>
        <v>0.20776264369996586</v>
      </c>
      <c r="C21" s="14"/>
      <c r="D21" s="13">
        <f>SUM(D19/D$36)</f>
        <v>0.27139208173690932</v>
      </c>
      <c r="E21" s="14"/>
      <c r="F21" s="13">
        <f>SUM(F19/F$36)</f>
        <v>0.24417634208007069</v>
      </c>
      <c r="G21" s="14"/>
      <c r="H21" s="13">
        <f>SUM(H19/H$36)</f>
        <v>0.17971019303865754</v>
      </c>
      <c r="I21" s="14"/>
      <c r="J21" s="13">
        <f>SUM(J19/J$36)</f>
        <v>0.29143803802563945</v>
      </c>
      <c r="K21" s="14"/>
      <c r="L21" s="13">
        <f>SUM(L19/L$36)</f>
        <v>0.19388094446291984</v>
      </c>
      <c r="M21" s="14"/>
      <c r="N21" s="13">
        <f>SUM(N19/N$36)</f>
        <v>0.27692307692307694</v>
      </c>
      <c r="O21" s="14"/>
      <c r="P21" s="13">
        <f>SUM(P19/P$36)</f>
        <v>0.22606647948555383</v>
      </c>
      <c r="Q21" s="14"/>
      <c r="R21" s="13">
        <f>SUM(R19/R$36)</f>
        <v>0.24044381300317977</v>
      </c>
      <c r="S21" s="14"/>
      <c r="T21" s="13">
        <f>SUM(T19/T$36)</f>
        <v>0.25446265633109544</v>
      </c>
      <c r="U21" s="14"/>
      <c r="V21" s="8"/>
    </row>
    <row r="22" spans="1:24">
      <c r="A22" s="7"/>
      <c r="C22" s="11"/>
      <c r="E22" s="11"/>
      <c r="G22" s="11"/>
      <c r="I22" s="11"/>
      <c r="K22" s="11"/>
      <c r="M22" s="11"/>
      <c r="O22" s="11"/>
      <c r="P22" s="12"/>
      <c r="Q22" s="11"/>
      <c r="R22" s="12"/>
      <c r="S22" s="11"/>
      <c r="T22" s="15"/>
      <c r="U22" s="11"/>
      <c r="V22" s="8"/>
    </row>
    <row r="23" spans="1:24">
      <c r="A23" s="7" t="s">
        <v>14</v>
      </c>
      <c r="B23" s="10">
        <v>781</v>
      </c>
      <c r="C23" s="11">
        <f>SUM(B23/T23)</f>
        <v>1.1919660572021611E-2</v>
      </c>
      <c r="D23" s="10">
        <v>172</v>
      </c>
      <c r="E23" s="11">
        <f>SUM(D23/$T23)</f>
        <v>2.6250724947345931E-3</v>
      </c>
      <c r="F23" s="10">
        <v>4884</v>
      </c>
      <c r="G23" s="11">
        <f>SUM(F23/$T23)</f>
        <v>7.4539849210952053E-2</v>
      </c>
      <c r="H23" s="10">
        <v>2207</v>
      </c>
      <c r="I23" s="11">
        <f>SUM(H23/$T23)</f>
        <v>3.3683342999297948E-2</v>
      </c>
      <c r="J23" s="10">
        <v>48209</v>
      </c>
      <c r="K23" s="11">
        <f>SUM(J23/$T23)</f>
        <v>0.73576813894569759</v>
      </c>
      <c r="L23" s="10">
        <v>65</v>
      </c>
      <c r="M23" s="11">
        <f>SUM(L23/$T23)</f>
        <v>9.9203321021946837E-4</v>
      </c>
      <c r="N23" s="10">
        <v>61</v>
      </c>
      <c r="O23" s="11">
        <f>SUM(N23/$T23)</f>
        <v>9.30985012667501E-4</v>
      </c>
      <c r="P23" s="10">
        <v>458</v>
      </c>
      <c r="Q23" s="11">
        <f>SUM(P23/$T23)</f>
        <v>6.9900186197002535E-3</v>
      </c>
      <c r="R23" s="10">
        <v>8685</v>
      </c>
      <c r="S23" s="11">
        <f>SUM(R23/$T23)</f>
        <v>0.13255089893470895</v>
      </c>
      <c r="T23" s="12">
        <f>SUM(B23,D23,F23,H23,J23,L23,N23,P23,R23)</f>
        <v>65522</v>
      </c>
      <c r="U23" s="11">
        <f>SUM(T23/$T23)</f>
        <v>1</v>
      </c>
      <c r="V23" s="8"/>
    </row>
    <row r="24" spans="1:24">
      <c r="A24" s="7" t="s">
        <v>6</v>
      </c>
      <c r="B24" s="13">
        <f>SUM(B23/B$36)</f>
        <v>2.9631596919224495E-2</v>
      </c>
      <c r="C24" s="14"/>
      <c r="D24" s="13">
        <f>SUM(D23/D$36)</f>
        <v>0.10983397190293742</v>
      </c>
      <c r="E24" s="14"/>
      <c r="F24" s="13">
        <f>SUM(F23/F$36)</f>
        <v>5.9942561182159598E-2</v>
      </c>
      <c r="G24" s="14"/>
      <c r="H24" s="13">
        <f>SUM(H23/H$36)</f>
        <v>1.8316264710276031E-2</v>
      </c>
      <c r="I24" s="14"/>
      <c r="J24" s="13">
        <f>SUM(J23/J$36)</f>
        <v>0.14928160029726883</v>
      </c>
      <c r="K24" s="14"/>
      <c r="L24" s="13">
        <f>SUM(L23/L$36)</f>
        <v>2.161622879946791E-2</v>
      </c>
      <c r="M24" s="14"/>
      <c r="N24" s="13">
        <f>SUM(N23/N$36)</f>
        <v>7.2189349112426041E-2</v>
      </c>
      <c r="O24" s="14"/>
      <c r="P24" s="13">
        <f>SUM(P23/P$36)</f>
        <v>4.1481749841499861E-2</v>
      </c>
      <c r="Q24" s="14"/>
      <c r="R24" s="13">
        <f>SUM(R23/R$36)</f>
        <v>0.29378932413233205</v>
      </c>
      <c r="S24" s="14"/>
      <c r="T24" s="13">
        <f>SUM(T23/T$36)</f>
        <v>0.10969880627500879</v>
      </c>
      <c r="U24" s="14"/>
      <c r="V24" s="8"/>
    </row>
    <row r="25" spans="1:24">
      <c r="A25" s="7"/>
      <c r="C25" s="14"/>
      <c r="E25" s="14"/>
      <c r="G25" s="14"/>
      <c r="I25" s="14"/>
      <c r="K25" s="14"/>
      <c r="M25" s="14"/>
      <c r="O25" s="14"/>
      <c r="P25" s="15"/>
      <c r="Q25" s="14"/>
      <c r="R25" s="15"/>
      <c r="S25" s="14"/>
      <c r="T25" s="15"/>
      <c r="U25" s="14"/>
      <c r="V25" s="8"/>
    </row>
    <row r="26" spans="1:24">
      <c r="A26" s="7" t="s">
        <v>9</v>
      </c>
      <c r="B26" s="10">
        <v>1310</v>
      </c>
      <c r="C26" s="11">
        <f>SUM(B26/T26)</f>
        <v>3.6148900355970084E-2</v>
      </c>
      <c r="D26" s="10">
        <v>110</v>
      </c>
      <c r="E26" s="11">
        <f>SUM(D26/$T26)</f>
        <v>3.035403846684511E-3</v>
      </c>
      <c r="F26" s="10">
        <v>10001</v>
      </c>
      <c r="G26" s="11">
        <f>SUM(F26/$T26)</f>
        <v>0.27597339882447086</v>
      </c>
      <c r="H26" s="10">
        <v>15735</v>
      </c>
      <c r="I26" s="11">
        <f>SUM(H26/$T26)</f>
        <v>0.4342007229780071</v>
      </c>
      <c r="J26" s="10">
        <v>7596</v>
      </c>
      <c r="K26" s="11">
        <f>SUM(J26/$T26)</f>
        <v>0.2096084329037777</v>
      </c>
      <c r="L26" s="10">
        <v>73</v>
      </c>
      <c r="M26" s="11">
        <f>SUM(L26/$T26)</f>
        <v>2.0144043709815393E-3</v>
      </c>
      <c r="N26" s="10">
        <v>44</v>
      </c>
      <c r="O26" s="11">
        <f>SUM(N26/$T26)</f>
        <v>1.2141615386738044E-3</v>
      </c>
      <c r="P26" s="10">
        <v>262</v>
      </c>
      <c r="Q26" s="11">
        <f>SUM(P26/$T26)</f>
        <v>7.2297800711940176E-3</v>
      </c>
      <c r="R26" s="10">
        <v>1108</v>
      </c>
      <c r="S26" s="11">
        <f>SUM(R26/$T26)</f>
        <v>3.057479511024035E-2</v>
      </c>
      <c r="T26" s="12">
        <f>SUM(B26,D26,F26,H26,J26,L26,N26,P26,R26)</f>
        <v>36239</v>
      </c>
      <c r="U26" s="11">
        <f>SUM(T26/$T26)</f>
        <v>1</v>
      </c>
      <c r="V26" s="8"/>
    </row>
    <row r="27" spans="1:24">
      <c r="A27" s="7" t="s">
        <v>7</v>
      </c>
      <c r="B27" s="13">
        <f>SUM(B26/B$36)</f>
        <v>4.9702166407406004E-2</v>
      </c>
      <c r="C27" s="14"/>
      <c r="D27" s="13">
        <f>SUM(D26/D$36)</f>
        <v>7.0242656449553006E-2</v>
      </c>
      <c r="E27" s="14"/>
      <c r="F27" s="13">
        <f>SUM(F26/F$36)</f>
        <v>0.12274479000466383</v>
      </c>
      <c r="G27" s="14"/>
      <c r="H27" s="13">
        <f>SUM(H26/H$36)</f>
        <v>0.13058741514100286</v>
      </c>
      <c r="I27" s="14"/>
      <c r="J27" s="13">
        <f>SUM(J26/J$36)</f>
        <v>2.3521397163559794E-2</v>
      </c>
      <c r="K27" s="14"/>
      <c r="L27" s="13">
        <f>SUM(L26/L$36)</f>
        <v>2.427668772863319E-2</v>
      </c>
      <c r="M27" s="14"/>
      <c r="N27" s="13">
        <f>SUM(N26/N$36)</f>
        <v>5.2071005917159761E-2</v>
      </c>
      <c r="O27" s="14"/>
      <c r="P27" s="13">
        <f>SUM(P26/P$36)</f>
        <v>2.3729734625486821E-2</v>
      </c>
      <c r="Q27" s="14"/>
      <c r="R27" s="13">
        <f>SUM(R26/R$36)</f>
        <v>3.7480549353900279E-2</v>
      </c>
      <c r="S27" s="14"/>
      <c r="T27" s="13">
        <f>SUM(T26/T$36)</f>
        <v>6.0672370205427852E-2</v>
      </c>
      <c r="U27" s="14"/>
      <c r="V27" s="8"/>
    </row>
    <row r="28" spans="1:24">
      <c r="A28" s="7"/>
      <c r="C28" s="14"/>
      <c r="E28" s="14"/>
      <c r="G28" s="14"/>
      <c r="I28" s="14"/>
      <c r="K28" s="14"/>
      <c r="M28" s="14"/>
      <c r="O28" s="14"/>
      <c r="P28" s="12"/>
      <c r="Q28" s="14"/>
      <c r="R28" s="12"/>
      <c r="S28" s="14"/>
      <c r="T28" s="15"/>
      <c r="U28" s="14"/>
      <c r="V28" s="8"/>
    </row>
    <row r="29" spans="1:24">
      <c r="A29" s="7" t="s">
        <v>11</v>
      </c>
      <c r="B29" s="10">
        <v>3555</v>
      </c>
      <c r="C29" s="11">
        <f>SUM(B29/T29)</f>
        <v>0.11597559782076795</v>
      </c>
      <c r="D29" s="10">
        <v>23</v>
      </c>
      <c r="E29" s="11">
        <f>SUM(D29/$T29)</f>
        <v>7.5033438815124136E-4</v>
      </c>
      <c r="F29" s="10">
        <v>1521</v>
      </c>
      <c r="G29" s="11">
        <f>SUM(F29/$T29)</f>
        <v>4.9619939320784262E-2</v>
      </c>
      <c r="H29" s="10">
        <v>20000</v>
      </c>
      <c r="I29" s="11">
        <f>SUM(H29/$T29)</f>
        <v>0.65246468534890545</v>
      </c>
      <c r="J29" s="10">
        <v>4531</v>
      </c>
      <c r="K29" s="11">
        <f>SUM(J29/$T29)</f>
        <v>0.14781587446579453</v>
      </c>
      <c r="L29" s="10">
        <v>301</v>
      </c>
      <c r="M29" s="11">
        <f>SUM(L29/$T29)</f>
        <v>9.8195935145010283E-3</v>
      </c>
      <c r="N29" s="10">
        <v>38</v>
      </c>
      <c r="O29" s="11">
        <f>SUM(N29/$T29)</f>
        <v>1.2396829021629205E-3</v>
      </c>
      <c r="P29" s="10">
        <v>60</v>
      </c>
      <c r="Q29" s="11">
        <f>SUM(P29/$T29)</f>
        <v>1.9573940560467166E-3</v>
      </c>
      <c r="R29" s="10">
        <v>624</v>
      </c>
      <c r="S29" s="11">
        <f>SUM(R29/$T29)</f>
        <v>2.0356898182885851E-2</v>
      </c>
      <c r="T29" s="12">
        <f>SUM(B29,D29,F29,H29,J29,L29,N29,P29,R29)</f>
        <v>30653</v>
      </c>
      <c r="U29" s="11">
        <f>SUM(T29/$T29)</f>
        <v>1</v>
      </c>
      <c r="V29" s="8"/>
    </row>
    <row r="30" spans="1:24">
      <c r="A30" s="7" t="s">
        <v>8</v>
      </c>
      <c r="B30" s="13">
        <f>SUM(B29/B$36)</f>
        <v>0.134878779830785</v>
      </c>
      <c r="C30" s="14"/>
      <c r="D30" s="13">
        <f>SUM(D29/D$36)</f>
        <v>1.4687100893997445E-2</v>
      </c>
      <c r="E30" s="14"/>
      <c r="F30" s="13">
        <f>SUM(F29/F$36)</f>
        <v>1.8667615798129557E-2</v>
      </c>
      <c r="G30" s="14"/>
      <c r="H30" s="13">
        <f>SUM(H$29/H$36)</f>
        <v>0.16598336846647965</v>
      </c>
      <c r="I30" s="14"/>
      <c r="J30" s="13">
        <f>SUM(J29/J$36)</f>
        <v>1.4030470056357217E-2</v>
      </c>
      <c r="K30" s="14"/>
      <c r="L30" s="13">
        <f>SUM(L29/L$36)</f>
        <v>0.1000997672098437</v>
      </c>
      <c r="M30" s="14"/>
      <c r="N30" s="13">
        <f>SUM(N29/N$36)</f>
        <v>4.4970414201183431E-2</v>
      </c>
      <c r="O30" s="14"/>
      <c r="P30" s="13">
        <f>SUM(P29/P$36)</f>
        <v>5.4342903722488902E-3</v>
      </c>
      <c r="Q30" s="14"/>
      <c r="R30" s="13">
        <f>SUM(R29/R$36)</f>
        <v>2.1108179419525065E-2</v>
      </c>
      <c r="S30" s="14"/>
      <c r="T30" s="13">
        <f>SUM(T29/T$36)</f>
        <v>5.1320129250447856E-2</v>
      </c>
      <c r="U30" s="14"/>
      <c r="V30" s="8"/>
    </row>
    <row r="31" spans="1:24">
      <c r="A31" s="7"/>
      <c r="C31" s="14"/>
      <c r="E31" s="14"/>
      <c r="G31" s="14"/>
      <c r="I31" s="14"/>
      <c r="K31" s="14"/>
      <c r="M31" s="14"/>
      <c r="O31" s="14"/>
      <c r="P31" s="12"/>
      <c r="Q31" s="14"/>
      <c r="R31" s="12"/>
      <c r="S31" s="14"/>
      <c r="T31" s="15"/>
      <c r="U31" s="14"/>
      <c r="V31" s="8"/>
    </row>
    <row r="32" spans="1:24">
      <c r="A32" s="7" t="s">
        <v>12</v>
      </c>
      <c r="B32" s="10">
        <v>58</v>
      </c>
      <c r="C32" s="11">
        <f>SUM(B32/T32)</f>
        <v>2.3644516918059518E-2</v>
      </c>
      <c r="D32" s="10">
        <v>2</v>
      </c>
      <c r="E32" s="11">
        <f>SUM(D32/$T32)</f>
        <v>8.1532816958825927E-4</v>
      </c>
      <c r="F32" s="10">
        <v>87</v>
      </c>
      <c r="G32" s="11">
        <f>SUM(F32/$T32)</f>
        <v>3.5466775377089275E-2</v>
      </c>
      <c r="H32" s="10">
        <v>222</v>
      </c>
      <c r="I32" s="11">
        <f>SUM(H32/$T32)</f>
        <v>9.050142682429678E-2</v>
      </c>
      <c r="J32" s="10">
        <v>1797</v>
      </c>
      <c r="K32" s="11">
        <f>SUM(J32/$T32)</f>
        <v>0.73257236037505091</v>
      </c>
      <c r="L32" s="10">
        <v>17</v>
      </c>
      <c r="M32" s="11">
        <f>SUM(L32/$T32)</f>
        <v>6.9302894415002037E-3</v>
      </c>
      <c r="N32" s="10">
        <v>0</v>
      </c>
      <c r="O32" s="11">
        <f>SUM(N32/$T32)</f>
        <v>0</v>
      </c>
      <c r="P32" s="10">
        <v>15</v>
      </c>
      <c r="Q32" s="11">
        <f>SUM(P32/$T32)</f>
        <v>6.1149612719119447E-3</v>
      </c>
      <c r="R32" s="10">
        <v>255</v>
      </c>
      <c r="S32" s="11">
        <f>SUM(R32/$T32)</f>
        <v>0.10395434162250305</v>
      </c>
      <c r="T32" s="12">
        <f>SUM(B32,D32,F32,H32,J32,L32,N32,P32,R32)</f>
        <v>2453</v>
      </c>
      <c r="U32" s="11">
        <f>SUM(T32/$T32)</f>
        <v>1</v>
      </c>
      <c r="V32" s="8"/>
    </row>
    <row r="33" spans="1:22">
      <c r="A33" s="7" t="s">
        <v>5</v>
      </c>
      <c r="B33" s="13">
        <f>SUM(B32/B$36)</f>
        <v>2.2005539325416399E-3</v>
      </c>
      <c r="C33" s="14"/>
      <c r="D33" s="13">
        <f>SUM(D32/D$36)</f>
        <v>1.277139208173691E-3</v>
      </c>
      <c r="E33" s="14"/>
      <c r="F33" s="13">
        <f>SUM(F32/F$36)</f>
        <v>1.0677728957510003E-3</v>
      </c>
      <c r="G33" s="14"/>
      <c r="H33" s="13">
        <f>SUM(H32/H$36)</f>
        <v>1.8424153899779241E-3</v>
      </c>
      <c r="I33" s="14"/>
      <c r="J33" s="13">
        <f>SUM(J32/J$36)</f>
        <v>5.5645011457236635E-3</v>
      </c>
      <c r="K33" s="14"/>
      <c r="L33" s="13">
        <f>SUM(L32/L$36)</f>
        <v>5.6534752244762222E-3</v>
      </c>
      <c r="M33" s="14"/>
      <c r="N33" s="13">
        <f>SUM(N32/N$36)</f>
        <v>0</v>
      </c>
      <c r="O33" s="14"/>
      <c r="P33" s="13">
        <f>SUM(P32/P$36)</f>
        <v>1.3585725930622225E-3</v>
      </c>
      <c r="Q33" s="14"/>
      <c r="R33" s="13">
        <f>SUM(R32/R$36)</f>
        <v>8.6259387050943784E-3</v>
      </c>
      <c r="S33" s="14"/>
      <c r="T33" s="13">
        <f>SUM(T32/T$36)</f>
        <v>4.1068827537712E-3</v>
      </c>
      <c r="U33" s="14"/>
      <c r="V33" s="8"/>
    </row>
    <row r="34" spans="1:22">
      <c r="A34" s="7"/>
      <c r="B34" s="15"/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8"/>
    </row>
    <row r="35" spans="1:22">
      <c r="A35" s="3"/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6"/>
    </row>
    <row r="36" spans="1:22">
      <c r="A36" s="7" t="s">
        <v>1</v>
      </c>
      <c r="B36" s="12">
        <f>SUM(B12,B15,B19,B23,B26,B29,B32)</f>
        <v>26357</v>
      </c>
      <c r="C36" s="11">
        <f>SUM(B36/T36)</f>
        <v>4.4127643188400942E-2</v>
      </c>
      <c r="D36" s="12">
        <f>SUM(D12,D15,D19,D23,D26,D29,D32)</f>
        <v>1566</v>
      </c>
      <c r="E36" s="11">
        <f>SUM(D36/$T36)</f>
        <v>2.6218419863048101E-3</v>
      </c>
      <c r="F36" s="12">
        <f>SUM(F12,F15,F19,F23,F26,F29,F32)</f>
        <v>81478</v>
      </c>
      <c r="G36" s="11">
        <f>SUM(F36/$T36)</f>
        <v>0.13641279780341209</v>
      </c>
      <c r="H36" s="12">
        <f>SUM(H12,H15,H19,H23,H26,H29,H32)</f>
        <v>120494</v>
      </c>
      <c r="I36" s="11">
        <f>SUM(H36/$T36)</f>
        <v>0.20173450082874317</v>
      </c>
      <c r="J36" s="12">
        <f>SUM(J12,J15,J19,J23,J26,J29,J32)</f>
        <v>322940</v>
      </c>
      <c r="K36" s="11">
        <f>SUM(J36/$T36)</f>
        <v>0.54067538381690639</v>
      </c>
      <c r="L36" s="12">
        <f>SUM(L12,L15,L19,L23,L26,L29,L32)</f>
        <v>3007</v>
      </c>
      <c r="M36" s="11">
        <f>SUM(L36/$T36)</f>
        <v>5.0344053977130036E-3</v>
      </c>
      <c r="N36" s="12">
        <f>SUM(N12,N15,N19,N23,N26,N29,N32)</f>
        <v>845</v>
      </c>
      <c r="O36" s="11">
        <f>SUM(N36/$T36)</f>
        <v>1.4147231663011268E-3</v>
      </c>
      <c r="P36" s="12">
        <f>SUM(P12,P15,P19,P23,P26,P29,P32)</f>
        <v>11041</v>
      </c>
      <c r="Q36" s="11">
        <f>SUM(P36/$T36)</f>
        <v>1.8485157963468331E-2</v>
      </c>
      <c r="R36" s="12">
        <f>SUM(R12,R15,R19,R23,R26,R29,R32)</f>
        <v>29562</v>
      </c>
      <c r="S36" s="11">
        <f>SUM(R36/$T36)</f>
        <v>4.9493545848750188E-2</v>
      </c>
      <c r="T36" s="12">
        <f>SUM(B36,D36,F36,H36,J36,L36,N36,P36,R36)</f>
        <v>597290</v>
      </c>
      <c r="U36" s="11">
        <f>SUM(T36/$T36)</f>
        <v>1</v>
      </c>
      <c r="V36" s="8"/>
    </row>
    <row r="37" spans="1:22">
      <c r="A37" s="7"/>
      <c r="B37" s="13">
        <f>SUM(B36/B$36)</f>
        <v>1</v>
      </c>
      <c r="C37" s="14"/>
      <c r="D37" s="13">
        <f>SUM(D36/D$36)</f>
        <v>1</v>
      </c>
      <c r="E37" s="14"/>
      <c r="F37" s="13">
        <f>SUM(F36/F$36)</f>
        <v>1</v>
      </c>
      <c r="G37" s="14"/>
      <c r="H37" s="13">
        <f>SUM(H36/H$36)</f>
        <v>1</v>
      </c>
      <c r="I37" s="14"/>
      <c r="J37" s="13">
        <f>SUM(J36/J$36)</f>
        <v>1</v>
      </c>
      <c r="K37" s="14"/>
      <c r="L37" s="13">
        <f>SUM(L36/L$36)</f>
        <v>1</v>
      </c>
      <c r="M37" s="14"/>
      <c r="N37" s="13">
        <f>SUM(N36/N$36)</f>
        <v>1</v>
      </c>
      <c r="O37" s="14"/>
      <c r="P37" s="13">
        <f>SUM(P36/P$36)</f>
        <v>1</v>
      </c>
      <c r="Q37" s="14"/>
      <c r="R37" s="13">
        <f>SUM(R36/R$36)</f>
        <v>1</v>
      </c>
      <c r="S37" s="14"/>
      <c r="T37" s="13">
        <f>SUM(T36/T$36)</f>
        <v>1</v>
      </c>
      <c r="U37" s="14"/>
      <c r="V37" s="8"/>
    </row>
    <row r="38" spans="1:22">
      <c r="A38" s="5"/>
      <c r="B38" s="5"/>
      <c r="C38" s="18"/>
      <c r="D38" s="5"/>
      <c r="E38" s="18"/>
      <c r="F38" s="5"/>
      <c r="G38" s="18"/>
      <c r="H38" s="5"/>
      <c r="I38" s="18"/>
      <c r="J38" s="5"/>
      <c r="K38" s="18"/>
      <c r="L38" s="5"/>
      <c r="M38" s="18"/>
      <c r="N38" s="5"/>
      <c r="O38" s="18"/>
      <c r="P38" s="18"/>
      <c r="Q38" s="18"/>
      <c r="R38" s="18"/>
      <c r="S38" s="18"/>
      <c r="T38" s="5"/>
      <c r="U38" s="18"/>
      <c r="V38" s="5"/>
    </row>
    <row r="39" spans="1:22">
      <c r="A39" s="19" t="s">
        <v>37</v>
      </c>
    </row>
    <row r="40" spans="1:22">
      <c r="A40" s="2" t="s">
        <v>36</v>
      </c>
    </row>
    <row r="42" spans="1:22">
      <c r="A42" s="19" t="s">
        <v>26</v>
      </c>
    </row>
  </sheetData>
  <printOptions horizontalCentered="1"/>
  <pageMargins left="0.5" right="0.5" top="1" bottom="0.5" header="0.5" footer="0.5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A8Append16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2017-02-22T16:21:14Z</cp:lastPrinted>
  <dcterms:created xsi:type="dcterms:W3CDTF">2011-12-06T19:59:36Z</dcterms:created>
  <dcterms:modified xsi:type="dcterms:W3CDTF">2017-03-28T14:40:13Z</dcterms:modified>
</cp:coreProperties>
</file>