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10320"/>
  </bookViews>
  <sheets>
    <sheet name="IV-15" sheetId="1" r:id="rId1"/>
  </sheets>
  <definedNames>
    <definedName name="_xlnm.Print_Area" localSheetId="0">'IV-15'!$A$1:$L$52</definedName>
  </definedNames>
  <calcPr calcId="145621"/>
</workbook>
</file>

<file path=xl/calcChain.xml><?xml version="1.0" encoding="utf-8"?>
<calcChain xmlns="http://schemas.openxmlformats.org/spreadsheetml/2006/main">
  <c r="J48" i="1" l="1"/>
  <c r="I48" i="1"/>
  <c r="H48" i="1"/>
  <c r="G48" i="1"/>
  <c r="F48" i="1"/>
  <c r="E48" i="1"/>
  <c r="D48" i="1"/>
  <c r="L46" i="1"/>
  <c r="L45" i="1"/>
  <c r="L44" i="1"/>
  <c r="L43" i="1"/>
  <c r="L42" i="1"/>
  <c r="L41" i="1"/>
  <c r="L40" i="1"/>
  <c r="L39" i="1"/>
  <c r="L38" i="1"/>
  <c r="K37" i="1"/>
  <c r="K48" i="1" s="1"/>
  <c r="I37" i="1"/>
  <c r="C37" i="1"/>
  <c r="C48" i="1" s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37" i="1" l="1"/>
  <c r="L48" i="1" s="1"/>
</calcChain>
</file>

<file path=xl/sharedStrings.xml><?xml version="1.0" encoding="utf-8"?>
<sst xmlns="http://schemas.openxmlformats.org/spreadsheetml/2006/main" count="66" uniqueCount="64">
  <si>
    <t>Illinois Community College Board</t>
  </si>
  <si>
    <t>Table IV-15</t>
  </si>
  <si>
    <t>FISCAL YEAR 2016 TOTAL CURRENT FUND* EXPENDITURES BY FUNCTION</t>
  </si>
  <si>
    <t>Dist.</t>
  </si>
  <si>
    <t>Academic</t>
  </si>
  <si>
    <t>Student</t>
  </si>
  <si>
    <t>Public</t>
  </si>
  <si>
    <t>Organized</t>
  </si>
  <si>
    <t>Auxiliary</t>
  </si>
  <si>
    <t>Operation &amp;</t>
  </si>
  <si>
    <t>Institutional</t>
  </si>
  <si>
    <t>Scholar.,Grants</t>
  </si>
  <si>
    <t>No.</t>
  </si>
  <si>
    <t>District</t>
  </si>
  <si>
    <t>Instruction</t>
  </si>
  <si>
    <t>Support</t>
  </si>
  <si>
    <t>Services</t>
  </si>
  <si>
    <t>Service</t>
  </si>
  <si>
    <t>Research</t>
  </si>
  <si>
    <t>Maintenance</t>
  </si>
  <si>
    <t>&amp; Waivers</t>
  </si>
  <si>
    <t>Total</t>
  </si>
  <si>
    <t>Black Hawk</t>
  </si>
  <si>
    <t>Chicago</t>
  </si>
  <si>
    <t>Danville</t>
  </si>
  <si>
    <t>DuPage</t>
  </si>
  <si>
    <t>Elgin</t>
  </si>
  <si>
    <t>Harper</t>
  </si>
  <si>
    <t>Heartland</t>
  </si>
  <si>
    <t>Highland</t>
  </si>
  <si>
    <t>Illinois Central</t>
  </si>
  <si>
    <t>Illinois Eastern</t>
  </si>
  <si>
    <t>Illinois Valley</t>
  </si>
  <si>
    <t>Joliet</t>
  </si>
  <si>
    <t>Kankakee</t>
  </si>
  <si>
    <t>Kaskaskia</t>
  </si>
  <si>
    <t>Kishwaukee</t>
  </si>
  <si>
    <t>Lake County</t>
  </si>
  <si>
    <t>Lake Land</t>
  </si>
  <si>
    <t>Lewis &amp; Clark</t>
  </si>
  <si>
    <t>Lincoln Land</t>
  </si>
  <si>
    <t>Logan</t>
  </si>
  <si>
    <t>McHenry</t>
  </si>
  <si>
    <t>Moraine Valley</t>
  </si>
  <si>
    <t>Morton</t>
  </si>
  <si>
    <t>Oakton</t>
  </si>
  <si>
    <t>Parkland</t>
  </si>
  <si>
    <t>Prairie State</t>
  </si>
  <si>
    <t>Rend Lake</t>
  </si>
  <si>
    <t>Richland</t>
  </si>
  <si>
    <t>Rock Valley</t>
  </si>
  <si>
    <t>Sandburg</t>
  </si>
  <si>
    <t>Sauk Valley</t>
  </si>
  <si>
    <t>Shawnee</t>
  </si>
  <si>
    <t>South Suburban</t>
  </si>
  <si>
    <t>Southeastern</t>
  </si>
  <si>
    <t>Southwestern</t>
  </si>
  <si>
    <t>Spoon River</t>
  </si>
  <si>
    <t>Triton</t>
  </si>
  <si>
    <t>Waubonsee</t>
  </si>
  <si>
    <t>Wood</t>
  </si>
  <si>
    <t>STATE TOTALS</t>
  </si>
  <si>
    <t>*Expenditures made from the Education, Operation and Maintenance (including PBC), Restricted Purposes, Auxiliary Services, Liability/Protection/Settlement, and Audit Funds</t>
  </si>
  <si>
    <t>SOURCE OF DATA:  College Audits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</si>
</sst>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"/>
    <numFmt numFmtId="165" formatCode="[$$-409]\ #,##0.00"/>
    <numFmt numFmtId="166" formatCode="[$$-409]\ #,##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name val="Arial"/>
      <family val="2"/>
    </font>
    <font>
      <sz val="11"/>
      <color indexed="8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8"/>
        <bgColor indexed="8"/>
      </patternFill>
    </fill>
    <fill>
      <patternFill patternType="mediumGray">
        <fgColor indexed="22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9"/>
      </top>
      <bottom/>
      <diagonal/>
    </border>
  </borders>
  <cellStyleXfs count="45">
    <xf numFmtId="0" fontId="0" fillId="0" borderId="0"/>
    <xf numFmtId="0" fontId="1" fillId="0" borderId="0">
      <alignment vertical="top"/>
    </xf>
    <xf numFmtId="4" fontId="1" fillId="3" borderId="0" applyFont="0" applyFill="0" applyBorder="0" applyAlignment="0" applyProtection="0"/>
    <xf numFmtId="3" fontId="1" fillId="3" borderId="0" applyFont="0" applyFill="0" applyBorder="0" applyAlignment="0" applyProtection="0"/>
    <xf numFmtId="3" fontId="1" fillId="4" borderId="0"/>
    <xf numFmtId="3" fontId="1" fillId="0" borderId="0" applyFont="0" applyFill="0" applyBorder="0" applyAlignment="0" applyProtection="0"/>
    <xf numFmtId="3" fontId="1" fillId="0" borderId="0"/>
    <xf numFmtId="44" fontId="4" fillId="0" borderId="0" applyFont="0" applyFill="0" applyBorder="0" applyAlignment="0" applyProtection="0"/>
    <xf numFmtId="7" fontId="1" fillId="3" borderId="0" applyFont="0" applyFill="0" applyBorder="0" applyAlignment="0" applyProtection="0"/>
    <xf numFmtId="165" fontId="1" fillId="4" borderId="0"/>
    <xf numFmtId="166" fontId="1" fillId="4" borderId="0"/>
    <xf numFmtId="5" fontId="1" fillId="3" borderId="0" applyFont="0" applyFill="0" applyBorder="0" applyAlignment="0" applyProtection="0"/>
    <xf numFmtId="5" fontId="1" fillId="0" borderId="0" applyFont="0" applyFill="0" applyBorder="0" applyAlignment="0" applyProtection="0"/>
    <xf numFmtId="166" fontId="1" fillId="0" borderId="0"/>
    <xf numFmtId="0" fontId="1" fillId="3" borderId="0" applyFont="0" applyFill="0" applyBorder="0" applyAlignment="0" applyProtection="0"/>
    <xf numFmtId="0" fontId="1" fillId="4" borderId="0"/>
    <xf numFmtId="14" fontId="1" fillId="0" borderId="0" applyFont="0" applyFill="0" applyBorder="0" applyAlignment="0" applyProtection="0"/>
    <xf numFmtId="14" fontId="1" fillId="0" borderId="0"/>
    <xf numFmtId="2" fontId="1" fillId="3" borderId="0" applyFont="0" applyFill="0" applyBorder="0" applyAlignment="0" applyProtection="0"/>
    <xf numFmtId="2" fontId="1" fillId="4" borderId="0"/>
    <xf numFmtId="2" fontId="1" fillId="0" borderId="0" applyFont="0" applyFill="0" applyBorder="0" applyAlignment="0" applyProtection="0"/>
    <xf numFmtId="2" fontId="1" fillId="0" borderId="0"/>
    <xf numFmtId="0" fontId="5" fillId="3" borderId="0" applyFont="0" applyFill="0" applyBorder="0" applyAlignment="0" applyProtection="0"/>
    <xf numFmtId="0" fontId="5" fillId="4" borderId="0"/>
    <xf numFmtId="0" fontId="5" fillId="3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6" fillId="3" borderId="0" applyFont="0" applyFill="0" applyBorder="0" applyAlignment="0" applyProtection="0"/>
    <xf numFmtId="0" fontId="6" fillId="4" borderId="0"/>
    <xf numFmtId="0" fontId="6" fillId="3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/>
    <xf numFmtId="0" fontId="1" fillId="0" borderId="0">
      <alignment vertical="top"/>
    </xf>
    <xf numFmtId="0" fontId="1" fillId="0" borderId="0"/>
    <xf numFmtId="0" fontId="1" fillId="0" borderId="0"/>
    <xf numFmtId="0" fontId="7" fillId="0" borderId="0" applyNumberFormat="0" applyFont="0" applyFill="0" applyBorder="0" applyAlignment="0" applyProtection="0">
      <alignment horizontal="left"/>
    </xf>
    <xf numFmtId="15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0" fontId="8" fillId="0" borderId="1">
      <alignment horizontal="center"/>
    </xf>
    <xf numFmtId="3" fontId="7" fillId="0" borderId="0" applyFont="0" applyFill="0" applyBorder="0" applyAlignment="0" applyProtection="0"/>
    <xf numFmtId="0" fontId="7" fillId="5" borderId="0" applyNumberFormat="0" applyFont="0" applyBorder="0" applyAlignment="0" applyProtection="0"/>
    <xf numFmtId="0" fontId="1" fillId="3" borderId="0" applyFont="0" applyFill="0" applyBorder="0" applyAlignment="0" applyProtection="0"/>
    <xf numFmtId="0" fontId="1" fillId="4" borderId="2"/>
    <xf numFmtId="0" fontId="1" fillId="0" borderId="0" applyFont="0" applyFill="0" applyBorder="0" applyAlignment="0" applyProtection="0"/>
    <xf numFmtId="0" fontId="1" fillId="0" borderId="2"/>
  </cellStyleXfs>
  <cellXfs count="17">
    <xf numFmtId="0" fontId="0" fillId="0" borderId="0" xfId="0"/>
    <xf numFmtId="0" fontId="1" fillId="2" borderId="0" xfId="1" applyFont="1" applyFill="1" applyAlignment="1">
      <alignment horizontal="center"/>
    </xf>
    <xf numFmtId="0" fontId="1" fillId="0" borderId="0" xfId="1" applyFont="1" applyFill="1" applyAlignment="1"/>
    <xf numFmtId="0" fontId="2" fillId="0" borderId="0" xfId="0" applyFont="1" applyFill="1"/>
    <xf numFmtId="0" fontId="1" fillId="2" borderId="0" xfId="1" applyFont="1" applyFill="1" applyAlignment="1"/>
    <xf numFmtId="0" fontId="1" fillId="2" borderId="0" xfId="1" applyFont="1" applyFill="1" applyAlignment="1">
      <alignment horizontal="left"/>
    </xf>
    <xf numFmtId="0" fontId="1" fillId="2" borderId="0" xfId="1" applyFont="1" applyFill="1" applyAlignment="1">
      <alignment horizontal="right"/>
    </xf>
    <xf numFmtId="0" fontId="3" fillId="2" borderId="0" xfId="1" applyFont="1" applyFill="1" applyAlignment="1">
      <alignment horizontal="left"/>
    </xf>
    <xf numFmtId="0" fontId="3" fillId="2" borderId="0" xfId="1" applyFont="1" applyFill="1" applyAlignment="1"/>
    <xf numFmtId="0" fontId="3" fillId="2" borderId="0" xfId="1" applyFont="1" applyFill="1" applyAlignment="1">
      <alignment horizontal="right"/>
    </xf>
    <xf numFmtId="5" fontId="1" fillId="2" borderId="0" xfId="1" applyNumberFormat="1" applyFont="1" applyFill="1" applyAlignment="1"/>
    <xf numFmtId="164" fontId="1" fillId="2" borderId="0" xfId="1" applyNumberFormat="1" applyFont="1" applyFill="1" applyAlignment="1"/>
    <xf numFmtId="0" fontId="2" fillId="2" borderId="0" xfId="0" applyFont="1" applyFill="1"/>
    <xf numFmtId="5" fontId="3" fillId="2" borderId="0" xfId="1" applyNumberFormat="1" applyFont="1" applyFill="1" applyAlignment="1"/>
    <xf numFmtId="164" fontId="3" fillId="2" borderId="0" xfId="1" applyNumberFormat="1" applyFont="1" applyFill="1" applyAlignment="1"/>
    <xf numFmtId="0" fontId="3" fillId="0" borderId="0" xfId="1" applyFont="1" applyFill="1" applyAlignment="1"/>
    <xf numFmtId="0" fontId="1" fillId="2" borderId="0" xfId="1" applyFont="1" applyFill="1" applyAlignment="1">
      <alignment wrapText="1"/>
    </xf>
  </cellXfs>
  <cellStyles count="45">
    <cellStyle name="Comma 2" xfId="2"/>
    <cellStyle name="Comma0" xfId="3"/>
    <cellStyle name="Comma0 2" xfId="4"/>
    <cellStyle name="Comma0 3" xfId="5"/>
    <cellStyle name="Comma0 4" xfId="6"/>
    <cellStyle name="Currency 2" xfId="7"/>
    <cellStyle name="Currency 3" xfId="8"/>
    <cellStyle name="Currency 4" xfId="9"/>
    <cellStyle name="Currency0" xfId="10"/>
    <cellStyle name="Currency0 2" xfId="11"/>
    <cellStyle name="Currency0 3" xfId="12"/>
    <cellStyle name="Currency0 4" xfId="13"/>
    <cellStyle name="Date" xfId="14"/>
    <cellStyle name="Date 2" xfId="15"/>
    <cellStyle name="Date 3" xfId="16"/>
    <cellStyle name="Date 4" xfId="17"/>
    <cellStyle name="Fixed" xfId="18"/>
    <cellStyle name="Fixed 2" xfId="19"/>
    <cellStyle name="Fixed 3" xfId="20"/>
    <cellStyle name="Fixed 4" xfId="21"/>
    <cellStyle name="Heading 1 2" xfId="22"/>
    <cellStyle name="Heading 1 3" xfId="23"/>
    <cellStyle name="Heading 1 4" xfId="24"/>
    <cellStyle name="Heading 1 5" xfId="25"/>
    <cellStyle name="Heading 1 6" xfId="26"/>
    <cellStyle name="Heading 2 2" xfId="27"/>
    <cellStyle name="Heading 2 3" xfId="28"/>
    <cellStyle name="Heading 2 4" xfId="29"/>
    <cellStyle name="Heading 2 5" xfId="30"/>
    <cellStyle name="Heading 2 6" xfId="31"/>
    <cellStyle name="Normal" xfId="0" builtinId="0"/>
    <cellStyle name="Normal 2" xfId="32"/>
    <cellStyle name="Normal 3" xfId="33"/>
    <cellStyle name="Normal 4" xfId="1"/>
    <cellStyle name="Normal 5" xfId="34"/>
    <cellStyle name="PSChar" xfId="35"/>
    <cellStyle name="PSDate" xfId="36"/>
    <cellStyle name="PSDec" xfId="37"/>
    <cellStyle name="PSHeading" xfId="38"/>
    <cellStyle name="PSInt" xfId="39"/>
    <cellStyle name="PSSpacer" xfId="40"/>
    <cellStyle name="Total 2" xfId="41"/>
    <cellStyle name="Total 3" xfId="42"/>
    <cellStyle name="Total 4" xfId="43"/>
    <cellStyle name="Total 5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4"/>
  <sheetViews>
    <sheetView tabSelected="1" zoomScaleNormal="100" workbookViewId="0">
      <selection activeCell="A3" sqref="A3:L3"/>
    </sheetView>
  </sheetViews>
  <sheetFormatPr defaultRowHeight="13.2" x14ac:dyDescent="0.25"/>
  <cols>
    <col min="1" max="1" width="4.44140625" style="3" customWidth="1"/>
    <col min="2" max="2" width="15.88671875" style="3" customWidth="1"/>
    <col min="3" max="11" width="13" style="3" customWidth="1"/>
    <col min="12" max="12" width="14.6640625" style="3" customWidth="1"/>
    <col min="13" max="16384" width="8.88671875" style="3"/>
  </cols>
  <sheetData>
    <row r="1" spans="1:14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</row>
    <row r="2" spans="1:14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2"/>
    </row>
    <row r="3" spans="1:14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2"/>
    </row>
    <row r="4" spans="1:14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2"/>
      <c r="N4" s="2"/>
    </row>
    <row r="5" spans="1:14" x14ac:dyDescent="0.25">
      <c r="A5" s="5" t="s">
        <v>3</v>
      </c>
      <c r="B5" s="4"/>
      <c r="C5" s="6"/>
      <c r="D5" s="6" t="s">
        <v>4</v>
      </c>
      <c r="E5" s="6" t="s">
        <v>5</v>
      </c>
      <c r="F5" s="6" t="s">
        <v>6</v>
      </c>
      <c r="G5" s="6" t="s">
        <v>7</v>
      </c>
      <c r="H5" s="6" t="s">
        <v>8</v>
      </c>
      <c r="I5" s="6" t="s">
        <v>9</v>
      </c>
      <c r="J5" s="6" t="s">
        <v>10</v>
      </c>
      <c r="K5" s="6" t="s">
        <v>11</v>
      </c>
      <c r="L5" s="6"/>
      <c r="M5" s="2"/>
      <c r="N5" s="2"/>
    </row>
    <row r="6" spans="1:14" x14ac:dyDescent="0.25">
      <c r="A6" s="7" t="s">
        <v>12</v>
      </c>
      <c r="B6" s="8" t="s">
        <v>13</v>
      </c>
      <c r="C6" s="9" t="s">
        <v>14</v>
      </c>
      <c r="D6" s="9" t="s">
        <v>15</v>
      </c>
      <c r="E6" s="9" t="s">
        <v>16</v>
      </c>
      <c r="F6" s="9" t="s">
        <v>17</v>
      </c>
      <c r="G6" s="9" t="s">
        <v>18</v>
      </c>
      <c r="H6" s="9" t="s">
        <v>16</v>
      </c>
      <c r="I6" s="9" t="s">
        <v>19</v>
      </c>
      <c r="J6" s="9" t="s">
        <v>15</v>
      </c>
      <c r="K6" s="9" t="s">
        <v>20</v>
      </c>
      <c r="L6" s="9" t="s">
        <v>21</v>
      </c>
      <c r="M6" s="2"/>
      <c r="N6" s="2"/>
    </row>
    <row r="7" spans="1:14" x14ac:dyDescent="0.25">
      <c r="A7" s="5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2"/>
      <c r="N7" s="2"/>
    </row>
    <row r="8" spans="1:14" x14ac:dyDescent="0.25">
      <c r="A8" s="5">
        <v>503</v>
      </c>
      <c r="B8" s="4" t="s">
        <v>22</v>
      </c>
      <c r="C8" s="10">
        <v>13182719</v>
      </c>
      <c r="D8" s="10">
        <v>4675643</v>
      </c>
      <c r="E8" s="10">
        <v>3445626</v>
      </c>
      <c r="F8" s="10">
        <v>1675067</v>
      </c>
      <c r="G8" s="10">
        <v>0</v>
      </c>
      <c r="H8" s="10">
        <v>2790801</v>
      </c>
      <c r="I8" s="10">
        <v>4914077</v>
      </c>
      <c r="J8" s="10">
        <v>6750465</v>
      </c>
      <c r="K8" s="10">
        <v>11356787</v>
      </c>
      <c r="L8" s="11">
        <f>SUM(C8:K8)</f>
        <v>48791185</v>
      </c>
      <c r="M8" s="2"/>
      <c r="N8" s="2"/>
    </row>
    <row r="9" spans="1:14" x14ac:dyDescent="0.25">
      <c r="A9" s="5">
        <v>508</v>
      </c>
      <c r="B9" s="4" t="s">
        <v>23</v>
      </c>
      <c r="C9" s="10">
        <v>108789958</v>
      </c>
      <c r="D9" s="10">
        <v>25484306</v>
      </c>
      <c r="E9" s="10">
        <v>38703350</v>
      </c>
      <c r="F9" s="10">
        <v>3235695</v>
      </c>
      <c r="G9" s="10">
        <v>179130</v>
      </c>
      <c r="H9" s="10">
        <v>14339393</v>
      </c>
      <c r="I9" s="10">
        <v>44116970</v>
      </c>
      <c r="J9" s="10">
        <v>84514566</v>
      </c>
      <c r="K9" s="10">
        <v>83469941</v>
      </c>
      <c r="L9" s="11">
        <f t="shared" ref="L9:L46" si="0">SUM(C9:K9)</f>
        <v>402833309</v>
      </c>
      <c r="M9" s="2"/>
      <c r="N9" s="2"/>
    </row>
    <row r="10" spans="1:14" x14ac:dyDescent="0.25">
      <c r="A10" s="5">
        <v>507</v>
      </c>
      <c r="B10" s="4" t="s">
        <v>24</v>
      </c>
      <c r="C10" s="10">
        <v>8236587</v>
      </c>
      <c r="D10" s="10">
        <v>1091578</v>
      </c>
      <c r="E10" s="10">
        <v>1964712</v>
      </c>
      <c r="F10" s="10">
        <v>1280825</v>
      </c>
      <c r="G10" s="10">
        <v>0</v>
      </c>
      <c r="H10" s="10">
        <v>531487</v>
      </c>
      <c r="I10" s="10">
        <v>2231577</v>
      </c>
      <c r="J10" s="10">
        <v>3981918</v>
      </c>
      <c r="K10" s="10">
        <v>4384866</v>
      </c>
      <c r="L10" s="11">
        <f t="shared" si="0"/>
        <v>23703550</v>
      </c>
      <c r="M10" s="2"/>
      <c r="N10" s="2"/>
    </row>
    <row r="11" spans="1:14" x14ac:dyDescent="0.25">
      <c r="A11" s="5">
        <v>502</v>
      </c>
      <c r="B11" s="4" t="s">
        <v>25</v>
      </c>
      <c r="C11" s="10">
        <v>30840259</v>
      </c>
      <c r="D11" s="10">
        <v>2682171</v>
      </c>
      <c r="E11" s="10">
        <v>4711883</v>
      </c>
      <c r="F11" s="10">
        <v>1041065</v>
      </c>
      <c r="G11" s="10">
        <v>0</v>
      </c>
      <c r="H11" s="10">
        <v>0</v>
      </c>
      <c r="I11" s="10">
        <v>3259233</v>
      </c>
      <c r="J11" s="10">
        <v>4424388</v>
      </c>
      <c r="K11" s="10">
        <v>27584453</v>
      </c>
      <c r="L11" s="11">
        <f t="shared" si="0"/>
        <v>74543452</v>
      </c>
      <c r="M11" s="2"/>
      <c r="N11" s="2"/>
    </row>
    <row r="12" spans="1:14" x14ac:dyDescent="0.25">
      <c r="A12" s="5">
        <v>509</v>
      </c>
      <c r="B12" s="4" t="s">
        <v>26</v>
      </c>
      <c r="C12" s="10">
        <v>31082324</v>
      </c>
      <c r="D12" s="10">
        <v>8064273</v>
      </c>
      <c r="E12" s="10">
        <v>6315671</v>
      </c>
      <c r="F12" s="10">
        <v>326140</v>
      </c>
      <c r="G12" s="10">
        <v>0</v>
      </c>
      <c r="H12" s="10">
        <v>6157953</v>
      </c>
      <c r="I12" s="10">
        <v>9338669</v>
      </c>
      <c r="J12" s="10">
        <v>18114836</v>
      </c>
      <c r="K12" s="10">
        <v>79835</v>
      </c>
      <c r="L12" s="11">
        <f t="shared" si="0"/>
        <v>79479701</v>
      </c>
      <c r="M12" s="2"/>
      <c r="N12" s="2"/>
    </row>
    <row r="13" spans="1:14" x14ac:dyDescent="0.25">
      <c r="A13" s="5">
        <v>512</v>
      </c>
      <c r="B13" s="4" t="s">
        <v>27</v>
      </c>
      <c r="C13" s="10">
        <v>39230304</v>
      </c>
      <c r="D13" s="10">
        <v>9293207</v>
      </c>
      <c r="E13" s="10">
        <v>13000806</v>
      </c>
      <c r="F13" s="10">
        <v>5068805</v>
      </c>
      <c r="G13" s="10">
        <v>0</v>
      </c>
      <c r="H13" s="10">
        <v>815022</v>
      </c>
      <c r="I13" s="10">
        <v>13119818</v>
      </c>
      <c r="J13" s="10">
        <v>30861734</v>
      </c>
      <c r="K13" s="10">
        <v>20686803</v>
      </c>
      <c r="L13" s="11">
        <f t="shared" si="0"/>
        <v>132076499</v>
      </c>
      <c r="M13" s="2"/>
      <c r="N13" s="2"/>
    </row>
    <row r="14" spans="1:14" x14ac:dyDescent="0.25">
      <c r="A14" s="5">
        <v>540</v>
      </c>
      <c r="B14" s="4" t="s">
        <v>28</v>
      </c>
      <c r="C14" s="10">
        <v>13580979</v>
      </c>
      <c r="D14" s="10">
        <v>1807953</v>
      </c>
      <c r="E14" s="10">
        <v>2748080</v>
      </c>
      <c r="F14" s="10">
        <v>3134676</v>
      </c>
      <c r="G14" s="10">
        <v>0</v>
      </c>
      <c r="H14" s="10">
        <v>1299837</v>
      </c>
      <c r="I14" s="10">
        <v>3513006</v>
      </c>
      <c r="J14" s="10">
        <v>26248543</v>
      </c>
      <c r="K14" s="10">
        <v>8686584</v>
      </c>
      <c r="L14" s="11">
        <f t="shared" si="0"/>
        <v>61019658</v>
      </c>
      <c r="M14" s="2"/>
      <c r="N14" s="2"/>
    </row>
    <row r="15" spans="1:14" x14ac:dyDescent="0.25">
      <c r="A15" s="5">
        <v>519</v>
      </c>
      <c r="B15" s="4" t="s">
        <v>29</v>
      </c>
      <c r="C15" s="10">
        <v>7197989</v>
      </c>
      <c r="D15" s="10">
        <v>775720</v>
      </c>
      <c r="E15" s="10">
        <v>1597867</v>
      </c>
      <c r="F15" s="10">
        <v>602697</v>
      </c>
      <c r="G15" s="10">
        <v>0</v>
      </c>
      <c r="H15" s="10">
        <v>1458176</v>
      </c>
      <c r="I15" s="10">
        <v>1968032</v>
      </c>
      <c r="J15" s="10">
        <v>4533871</v>
      </c>
      <c r="K15" s="10">
        <v>4566600</v>
      </c>
      <c r="L15" s="11">
        <f t="shared" si="0"/>
        <v>22700952</v>
      </c>
      <c r="M15" s="2"/>
      <c r="N15" s="2"/>
    </row>
    <row r="16" spans="1:14" x14ac:dyDescent="0.25">
      <c r="A16" s="5">
        <v>514</v>
      </c>
      <c r="B16" s="4" t="s">
        <v>30</v>
      </c>
      <c r="C16" s="10">
        <v>26543823</v>
      </c>
      <c r="D16" s="10">
        <v>2806067</v>
      </c>
      <c r="E16" s="10">
        <v>3523501</v>
      </c>
      <c r="F16" s="10">
        <v>454002</v>
      </c>
      <c r="G16" s="10">
        <v>0</v>
      </c>
      <c r="H16" s="10">
        <v>4266670</v>
      </c>
      <c r="I16" s="10">
        <v>9299682</v>
      </c>
      <c r="J16" s="10">
        <v>33432404</v>
      </c>
      <c r="K16" s="10">
        <v>14828039</v>
      </c>
      <c r="L16" s="11">
        <f t="shared" si="0"/>
        <v>95154188</v>
      </c>
      <c r="M16" s="2"/>
      <c r="N16" s="2"/>
    </row>
    <row r="17" spans="1:14" x14ac:dyDescent="0.25">
      <c r="A17" s="5">
        <v>529</v>
      </c>
      <c r="B17" s="4" t="s">
        <v>31</v>
      </c>
      <c r="C17" s="10">
        <v>12643604</v>
      </c>
      <c r="D17" s="10">
        <v>499925</v>
      </c>
      <c r="E17" s="10">
        <v>3714194</v>
      </c>
      <c r="F17" s="10">
        <v>291805</v>
      </c>
      <c r="G17" s="12"/>
      <c r="H17" s="10">
        <v>4746372</v>
      </c>
      <c r="I17" s="10">
        <v>2943630</v>
      </c>
      <c r="J17" s="10">
        <v>6319761</v>
      </c>
      <c r="K17" s="10">
        <v>12351104</v>
      </c>
      <c r="L17" s="11">
        <f>SUM(C17:K17)</f>
        <v>43510395</v>
      </c>
      <c r="M17" s="2"/>
      <c r="N17" s="2"/>
    </row>
    <row r="18" spans="1:14" x14ac:dyDescent="0.25">
      <c r="A18" s="5">
        <v>513</v>
      </c>
      <c r="B18" s="4" t="s">
        <v>32</v>
      </c>
      <c r="C18" s="10">
        <v>11607193</v>
      </c>
      <c r="D18" s="10">
        <v>1360663</v>
      </c>
      <c r="E18" s="10">
        <v>1941402</v>
      </c>
      <c r="F18" s="10">
        <v>872956</v>
      </c>
      <c r="G18" s="10">
        <v>0</v>
      </c>
      <c r="H18" s="10">
        <v>2406978</v>
      </c>
      <c r="I18" s="10">
        <v>2761307</v>
      </c>
      <c r="J18" s="10">
        <v>4197026</v>
      </c>
      <c r="K18" s="10">
        <v>4778176</v>
      </c>
      <c r="L18" s="11">
        <f t="shared" si="0"/>
        <v>29925701</v>
      </c>
      <c r="M18" s="2"/>
      <c r="N18" s="2"/>
    </row>
    <row r="19" spans="1:14" x14ac:dyDescent="0.25">
      <c r="A19" s="5">
        <v>525</v>
      </c>
      <c r="B19" s="4" t="s">
        <v>33</v>
      </c>
      <c r="C19" s="10">
        <v>45230371</v>
      </c>
      <c r="D19" s="10">
        <v>3996242</v>
      </c>
      <c r="E19" s="10">
        <v>7234644</v>
      </c>
      <c r="F19" s="10">
        <v>2430280</v>
      </c>
      <c r="G19" s="10">
        <v>0</v>
      </c>
      <c r="H19" s="10">
        <v>20095161</v>
      </c>
      <c r="I19" s="10">
        <v>11627952</v>
      </c>
      <c r="J19" s="10">
        <v>9850252</v>
      </c>
      <c r="K19" s="10">
        <v>16634084</v>
      </c>
      <c r="L19" s="11">
        <f t="shared" si="0"/>
        <v>117098986</v>
      </c>
      <c r="M19" s="2"/>
      <c r="N19" s="2"/>
    </row>
    <row r="20" spans="1:14" x14ac:dyDescent="0.25">
      <c r="A20" s="5">
        <v>520</v>
      </c>
      <c r="B20" s="4" t="s">
        <v>34</v>
      </c>
      <c r="C20" s="10">
        <v>10168196</v>
      </c>
      <c r="D20" s="10">
        <v>1610428</v>
      </c>
      <c r="E20" s="10">
        <v>1992022</v>
      </c>
      <c r="F20" s="10">
        <v>3282385</v>
      </c>
      <c r="G20" s="10">
        <v>0</v>
      </c>
      <c r="H20" s="10">
        <v>4707180</v>
      </c>
      <c r="I20" s="10">
        <v>3317009</v>
      </c>
      <c r="J20" s="10">
        <v>7352393</v>
      </c>
      <c r="K20" s="10">
        <v>7678051</v>
      </c>
      <c r="L20" s="11">
        <f t="shared" si="0"/>
        <v>40107664</v>
      </c>
      <c r="M20" s="2"/>
      <c r="N20" s="2"/>
    </row>
    <row r="21" spans="1:14" x14ac:dyDescent="0.25">
      <c r="A21" s="5">
        <v>501</v>
      </c>
      <c r="B21" s="4" t="s">
        <v>35</v>
      </c>
      <c r="C21" s="10">
        <v>11202344</v>
      </c>
      <c r="D21" s="10">
        <v>2741565</v>
      </c>
      <c r="E21" s="10">
        <v>2027442</v>
      </c>
      <c r="F21" s="10">
        <v>328629</v>
      </c>
      <c r="G21" s="10">
        <v>38357</v>
      </c>
      <c r="H21" s="10">
        <v>3207408</v>
      </c>
      <c r="I21" s="10">
        <v>2736057</v>
      </c>
      <c r="J21" s="10">
        <v>4240139</v>
      </c>
      <c r="K21" s="10">
        <v>12044416</v>
      </c>
      <c r="L21" s="11">
        <f t="shared" si="0"/>
        <v>38566357</v>
      </c>
      <c r="M21" s="2"/>
      <c r="N21" s="2"/>
    </row>
    <row r="22" spans="1:14" x14ac:dyDescent="0.25">
      <c r="A22" s="5">
        <v>523</v>
      </c>
      <c r="B22" s="4" t="s">
        <v>36</v>
      </c>
      <c r="C22" s="10">
        <v>8903640</v>
      </c>
      <c r="D22" s="10">
        <v>2572105</v>
      </c>
      <c r="E22" s="10">
        <v>2662965</v>
      </c>
      <c r="F22" s="10">
        <v>870247</v>
      </c>
      <c r="G22" s="10">
        <v>0</v>
      </c>
      <c r="H22" s="10">
        <v>3082889</v>
      </c>
      <c r="I22" s="10">
        <v>4124990</v>
      </c>
      <c r="J22" s="10">
        <v>5708319</v>
      </c>
      <c r="K22" s="10">
        <v>9915186</v>
      </c>
      <c r="L22" s="11">
        <f t="shared" si="0"/>
        <v>37840341</v>
      </c>
      <c r="M22" s="2"/>
      <c r="N22" s="2"/>
    </row>
    <row r="23" spans="1:14" x14ac:dyDescent="0.25">
      <c r="A23" s="5">
        <v>532</v>
      </c>
      <c r="B23" s="4" t="s">
        <v>37</v>
      </c>
      <c r="C23" s="10">
        <v>39048681</v>
      </c>
      <c r="D23" s="10">
        <v>3684576</v>
      </c>
      <c r="E23" s="10">
        <v>7207454</v>
      </c>
      <c r="F23" s="10">
        <v>8673274</v>
      </c>
      <c r="G23" s="10">
        <v>0</v>
      </c>
      <c r="H23" s="10">
        <v>9689257</v>
      </c>
      <c r="I23" s="10">
        <v>7944993</v>
      </c>
      <c r="J23" s="10">
        <v>30494193</v>
      </c>
      <c r="K23" s="10">
        <v>13706577</v>
      </c>
      <c r="L23" s="11">
        <f>SUM(C23:K23)</f>
        <v>120449005</v>
      </c>
      <c r="M23" s="2"/>
      <c r="N23" s="2"/>
    </row>
    <row r="24" spans="1:14" x14ac:dyDescent="0.25">
      <c r="A24" s="5">
        <v>517</v>
      </c>
      <c r="B24" s="4" t="s">
        <v>38</v>
      </c>
      <c r="C24" s="10">
        <v>27462404</v>
      </c>
      <c r="D24" s="10">
        <v>1719476</v>
      </c>
      <c r="E24" s="10">
        <v>3167043</v>
      </c>
      <c r="F24" s="10">
        <v>4597706</v>
      </c>
      <c r="G24" s="10">
        <v>0</v>
      </c>
      <c r="H24" s="10">
        <v>2869726</v>
      </c>
      <c r="I24" s="10">
        <v>4681894</v>
      </c>
      <c r="J24" s="10">
        <v>14639448</v>
      </c>
      <c r="K24" s="10">
        <v>7293112</v>
      </c>
      <c r="L24" s="11">
        <f t="shared" si="0"/>
        <v>66430809</v>
      </c>
      <c r="M24" s="2"/>
      <c r="N24" s="2"/>
    </row>
    <row r="25" spans="1:14" x14ac:dyDescent="0.25">
      <c r="A25" s="5">
        <v>536</v>
      </c>
      <c r="B25" s="4" t="s">
        <v>39</v>
      </c>
      <c r="C25" s="10">
        <v>15639826</v>
      </c>
      <c r="D25" s="10">
        <v>3857000</v>
      </c>
      <c r="E25" s="10">
        <v>2964946</v>
      </c>
      <c r="F25" s="10">
        <v>4153269</v>
      </c>
      <c r="G25" s="10">
        <v>0</v>
      </c>
      <c r="H25" s="10">
        <v>2234249</v>
      </c>
      <c r="I25" s="10">
        <v>6965665</v>
      </c>
      <c r="J25" s="10">
        <v>11283084</v>
      </c>
      <c r="K25" s="10">
        <v>9860861</v>
      </c>
      <c r="L25" s="11">
        <f t="shared" si="0"/>
        <v>56958900</v>
      </c>
      <c r="M25" s="2"/>
      <c r="N25" s="2"/>
    </row>
    <row r="26" spans="1:14" x14ac:dyDescent="0.25">
      <c r="A26" s="5">
        <v>526</v>
      </c>
      <c r="B26" s="4" t="s">
        <v>40</v>
      </c>
      <c r="C26" s="10">
        <v>19179999</v>
      </c>
      <c r="D26" s="10">
        <v>4117344</v>
      </c>
      <c r="E26" s="10">
        <v>16837417</v>
      </c>
      <c r="F26" s="10">
        <v>3595280</v>
      </c>
      <c r="G26" s="10">
        <v>0</v>
      </c>
      <c r="H26" s="10">
        <v>4316620</v>
      </c>
      <c r="I26" s="10">
        <v>5314062</v>
      </c>
      <c r="J26" s="10">
        <v>9749482</v>
      </c>
      <c r="K26" s="10">
        <v>782886</v>
      </c>
      <c r="L26" s="11">
        <f t="shared" si="0"/>
        <v>63893090</v>
      </c>
      <c r="M26" s="2"/>
      <c r="N26" s="2"/>
    </row>
    <row r="27" spans="1:14" x14ac:dyDescent="0.25">
      <c r="A27" s="5">
        <v>530</v>
      </c>
      <c r="B27" s="4" t="s">
        <v>41</v>
      </c>
      <c r="C27" s="10">
        <v>11937062</v>
      </c>
      <c r="D27" s="10">
        <v>2161533</v>
      </c>
      <c r="E27" s="10">
        <v>3320944</v>
      </c>
      <c r="F27" s="10">
        <v>3491865</v>
      </c>
      <c r="G27" s="10">
        <v>0</v>
      </c>
      <c r="H27" s="10">
        <v>1158189</v>
      </c>
      <c r="I27" s="10">
        <v>3781162</v>
      </c>
      <c r="J27" s="10">
        <v>8197077</v>
      </c>
      <c r="K27" s="10">
        <v>10357570</v>
      </c>
      <c r="L27" s="11">
        <f t="shared" si="0"/>
        <v>44405402</v>
      </c>
      <c r="M27" s="2"/>
      <c r="N27" s="2"/>
    </row>
    <row r="28" spans="1:14" x14ac:dyDescent="0.25">
      <c r="A28" s="5">
        <v>528</v>
      </c>
      <c r="B28" s="4" t="s">
        <v>42</v>
      </c>
      <c r="C28" s="10">
        <v>17426268</v>
      </c>
      <c r="D28" s="10">
        <v>2657921</v>
      </c>
      <c r="E28" s="10">
        <v>4452127</v>
      </c>
      <c r="F28" s="10">
        <v>1177297</v>
      </c>
      <c r="G28" s="10">
        <v>0</v>
      </c>
      <c r="H28" s="10">
        <v>5204762</v>
      </c>
      <c r="I28" s="10">
        <v>5060155</v>
      </c>
      <c r="J28" s="10">
        <v>14312062</v>
      </c>
      <c r="K28" s="10">
        <v>5475947</v>
      </c>
      <c r="L28" s="11">
        <f t="shared" si="0"/>
        <v>55766539</v>
      </c>
      <c r="M28" s="2"/>
      <c r="N28" s="2"/>
    </row>
    <row r="29" spans="1:14" x14ac:dyDescent="0.25">
      <c r="A29" s="5">
        <v>524</v>
      </c>
      <c r="B29" s="4" t="s">
        <v>43</v>
      </c>
      <c r="C29" s="10">
        <v>34053667</v>
      </c>
      <c r="D29" s="10">
        <v>6514659</v>
      </c>
      <c r="E29" s="10">
        <v>9337399</v>
      </c>
      <c r="F29" s="10">
        <v>503075</v>
      </c>
      <c r="G29" s="10">
        <v>10890326</v>
      </c>
      <c r="H29" s="10">
        <v>12116470</v>
      </c>
      <c r="I29" s="10">
        <v>18392262</v>
      </c>
      <c r="J29" s="10">
        <v>18392262</v>
      </c>
      <c r="K29" s="10">
        <v>26884784</v>
      </c>
      <c r="L29" s="11">
        <f t="shared" si="0"/>
        <v>137084904</v>
      </c>
      <c r="M29" s="2"/>
      <c r="N29" s="2"/>
    </row>
    <row r="30" spans="1:14" x14ac:dyDescent="0.25">
      <c r="A30" s="5">
        <v>527</v>
      </c>
      <c r="B30" s="4" t="s">
        <v>44</v>
      </c>
      <c r="C30" s="10">
        <v>14667961</v>
      </c>
      <c r="D30" s="10">
        <v>2766990</v>
      </c>
      <c r="E30" s="10">
        <v>2552963</v>
      </c>
      <c r="F30" s="10">
        <v>558055</v>
      </c>
      <c r="G30" s="10">
        <v>0</v>
      </c>
      <c r="H30" s="10">
        <v>2482407</v>
      </c>
      <c r="I30" s="10">
        <v>3912587</v>
      </c>
      <c r="J30" s="10">
        <v>6589007</v>
      </c>
      <c r="K30" s="10">
        <v>9452870</v>
      </c>
      <c r="L30" s="11">
        <f t="shared" si="0"/>
        <v>42982840</v>
      </c>
      <c r="M30" s="2"/>
      <c r="N30" s="2"/>
    </row>
    <row r="31" spans="1:14" x14ac:dyDescent="0.25">
      <c r="A31" s="5">
        <v>535</v>
      </c>
      <c r="B31" s="4" t="s">
        <v>45</v>
      </c>
      <c r="C31" s="10">
        <v>38007844</v>
      </c>
      <c r="D31" s="10">
        <v>9388216</v>
      </c>
      <c r="E31" s="10">
        <v>6667168</v>
      </c>
      <c r="F31" s="10">
        <v>547032</v>
      </c>
      <c r="G31" s="10">
        <v>0</v>
      </c>
      <c r="H31" s="10">
        <v>12272588</v>
      </c>
      <c r="I31" s="10">
        <v>8091409</v>
      </c>
      <c r="J31" s="10">
        <v>7513248</v>
      </c>
      <c r="K31" s="10">
        <v>8414500</v>
      </c>
      <c r="L31" s="11">
        <f t="shared" si="0"/>
        <v>90902005</v>
      </c>
      <c r="M31" s="2"/>
      <c r="N31" s="2"/>
    </row>
    <row r="32" spans="1:14" x14ac:dyDescent="0.25">
      <c r="A32" s="5">
        <v>505</v>
      </c>
      <c r="B32" s="4" t="s">
        <v>46</v>
      </c>
      <c r="C32" s="10">
        <v>28954978</v>
      </c>
      <c r="D32" s="10">
        <v>7155202</v>
      </c>
      <c r="E32" s="10">
        <v>5601460</v>
      </c>
      <c r="F32" s="10">
        <v>2627487</v>
      </c>
      <c r="G32" s="10">
        <v>0</v>
      </c>
      <c r="H32" s="10">
        <v>4497614</v>
      </c>
      <c r="I32" s="10">
        <v>7175304</v>
      </c>
      <c r="J32" s="10">
        <v>18337585</v>
      </c>
      <c r="K32" s="10">
        <v>17978609</v>
      </c>
      <c r="L32" s="11">
        <f t="shared" si="0"/>
        <v>92328239</v>
      </c>
      <c r="M32" s="2"/>
      <c r="N32" s="2"/>
    </row>
    <row r="33" spans="1:14" x14ac:dyDescent="0.25">
      <c r="A33" s="5">
        <v>515</v>
      </c>
      <c r="B33" s="4" t="s">
        <v>47</v>
      </c>
      <c r="C33" s="10">
        <v>11547702</v>
      </c>
      <c r="D33" s="10">
        <v>1390211</v>
      </c>
      <c r="E33" s="10">
        <v>4192838</v>
      </c>
      <c r="F33" s="10">
        <v>1248309</v>
      </c>
      <c r="G33" s="10">
        <v>0</v>
      </c>
      <c r="H33" s="10">
        <v>1897990</v>
      </c>
      <c r="I33" s="10">
        <v>3505042</v>
      </c>
      <c r="J33" s="10">
        <v>17522439</v>
      </c>
      <c r="K33" s="10">
        <v>9167216</v>
      </c>
      <c r="L33" s="11">
        <f t="shared" si="0"/>
        <v>50471747</v>
      </c>
      <c r="M33" s="2"/>
      <c r="N33" s="2"/>
    </row>
    <row r="34" spans="1:14" x14ac:dyDescent="0.25">
      <c r="A34" s="5">
        <v>521</v>
      </c>
      <c r="B34" s="4" t="s">
        <v>48</v>
      </c>
      <c r="C34" s="10">
        <v>7228153</v>
      </c>
      <c r="D34" s="10">
        <v>1174040</v>
      </c>
      <c r="E34" s="10">
        <v>1860939</v>
      </c>
      <c r="F34" s="10">
        <v>1602373</v>
      </c>
      <c r="G34" s="10">
        <v>0</v>
      </c>
      <c r="H34" s="10">
        <v>3204993</v>
      </c>
      <c r="I34" s="10">
        <v>2809867</v>
      </c>
      <c r="J34" s="10">
        <v>4126765</v>
      </c>
      <c r="K34" s="10">
        <v>7737474</v>
      </c>
      <c r="L34" s="11">
        <f>SUM(C34:K34)</f>
        <v>29744604</v>
      </c>
      <c r="M34" s="2"/>
      <c r="N34" s="2"/>
    </row>
    <row r="35" spans="1:14" x14ac:dyDescent="0.25">
      <c r="A35" s="5">
        <v>537</v>
      </c>
      <c r="B35" s="4" t="s">
        <v>49</v>
      </c>
      <c r="C35" s="10">
        <v>8828834</v>
      </c>
      <c r="D35" s="10">
        <v>975959</v>
      </c>
      <c r="E35" s="10">
        <v>2072356</v>
      </c>
      <c r="F35" s="10">
        <v>548157</v>
      </c>
      <c r="G35" s="10">
        <v>0</v>
      </c>
      <c r="H35" s="10">
        <v>967120</v>
      </c>
      <c r="I35" s="10">
        <v>2693331</v>
      </c>
      <c r="J35" s="10">
        <v>4951437</v>
      </c>
      <c r="K35" s="10">
        <v>7924347</v>
      </c>
      <c r="L35" s="11">
        <f t="shared" si="0"/>
        <v>28961541</v>
      </c>
      <c r="M35" s="2"/>
      <c r="N35" s="2"/>
    </row>
    <row r="36" spans="1:14" x14ac:dyDescent="0.25">
      <c r="A36" s="5">
        <v>511</v>
      </c>
      <c r="B36" s="4" t="s">
        <v>50</v>
      </c>
      <c r="C36" s="10">
        <v>19785064</v>
      </c>
      <c r="D36" s="10">
        <v>3302984</v>
      </c>
      <c r="E36" s="10">
        <v>3536934</v>
      </c>
      <c r="F36" s="10">
        <v>5455725</v>
      </c>
      <c r="G36" s="10">
        <v>0</v>
      </c>
      <c r="H36" s="10">
        <v>895830</v>
      </c>
      <c r="I36" s="10">
        <v>5524712</v>
      </c>
      <c r="J36" s="10">
        <v>9315395</v>
      </c>
      <c r="K36" s="10">
        <v>11751852</v>
      </c>
      <c r="L36" s="11">
        <f t="shared" si="0"/>
        <v>59568496</v>
      </c>
      <c r="M36" s="2"/>
      <c r="N36" s="2"/>
    </row>
    <row r="37" spans="1:14" x14ac:dyDescent="0.25">
      <c r="A37" s="5">
        <v>518</v>
      </c>
      <c r="B37" s="4" t="s">
        <v>51</v>
      </c>
      <c r="C37" s="10">
        <f>6392135-307365</f>
        <v>6084770</v>
      </c>
      <c r="D37" s="10">
        <v>406679</v>
      </c>
      <c r="E37" s="10">
        <v>2724786</v>
      </c>
      <c r="F37" s="10">
        <v>182347</v>
      </c>
      <c r="G37" s="10">
        <v>0</v>
      </c>
      <c r="H37" s="10">
        <v>633657</v>
      </c>
      <c r="I37" s="10">
        <f>1524911+556544</f>
        <v>2081455</v>
      </c>
      <c r="J37" s="10">
        <v>5164626</v>
      </c>
      <c r="K37" s="10">
        <f>4883194-247528</f>
        <v>4635666</v>
      </c>
      <c r="L37" s="11">
        <f t="shared" si="0"/>
        <v>21913986</v>
      </c>
      <c r="M37" s="2"/>
      <c r="N37" s="2"/>
    </row>
    <row r="38" spans="1:14" x14ac:dyDescent="0.25">
      <c r="A38" s="5">
        <v>506</v>
      </c>
      <c r="B38" s="4" t="s">
        <v>52</v>
      </c>
      <c r="C38" s="10">
        <v>4773987</v>
      </c>
      <c r="D38" s="10">
        <v>1296817</v>
      </c>
      <c r="E38" s="10">
        <v>1618265</v>
      </c>
      <c r="F38" s="10">
        <v>581035</v>
      </c>
      <c r="G38" s="10">
        <v>0</v>
      </c>
      <c r="H38" s="10">
        <v>2469880</v>
      </c>
      <c r="I38" s="10">
        <v>1531534</v>
      </c>
      <c r="J38" s="10">
        <v>2546434</v>
      </c>
      <c r="K38" s="10">
        <v>5340154</v>
      </c>
      <c r="L38" s="11">
        <f t="shared" si="0"/>
        <v>20158106</v>
      </c>
      <c r="M38" s="2"/>
      <c r="N38" s="2"/>
    </row>
    <row r="39" spans="1:14" x14ac:dyDescent="0.25">
      <c r="A39" s="5">
        <v>531</v>
      </c>
      <c r="B39" s="4" t="s">
        <v>53</v>
      </c>
      <c r="C39" s="10">
        <v>5420492</v>
      </c>
      <c r="D39" s="10">
        <v>255984</v>
      </c>
      <c r="E39" s="10">
        <v>1582211</v>
      </c>
      <c r="F39" s="10">
        <v>475047</v>
      </c>
      <c r="G39" s="10">
        <v>0</v>
      </c>
      <c r="H39" s="10">
        <v>957420</v>
      </c>
      <c r="I39" s="10">
        <v>1004141</v>
      </c>
      <c r="J39" s="10">
        <v>3219041</v>
      </c>
      <c r="K39" s="10">
        <v>5001329</v>
      </c>
      <c r="L39" s="11">
        <f>SUM(C39:K39)</f>
        <v>17915665</v>
      </c>
      <c r="M39" s="2"/>
      <c r="N39" s="2"/>
    </row>
    <row r="40" spans="1:14" x14ac:dyDescent="0.25">
      <c r="A40" s="5">
        <v>510</v>
      </c>
      <c r="B40" s="4" t="s">
        <v>54</v>
      </c>
      <c r="C40" s="10">
        <v>15369195</v>
      </c>
      <c r="D40" s="10">
        <v>880795</v>
      </c>
      <c r="E40" s="10">
        <v>14359171</v>
      </c>
      <c r="F40" s="10">
        <v>2678883</v>
      </c>
      <c r="G40" s="10">
        <v>0</v>
      </c>
      <c r="H40" s="10">
        <v>3211217</v>
      </c>
      <c r="I40" s="10">
        <v>5515791</v>
      </c>
      <c r="J40" s="10">
        <v>7069773</v>
      </c>
      <c r="K40" s="10">
        <v>2249238</v>
      </c>
      <c r="L40" s="11">
        <f t="shared" si="0"/>
        <v>51334063</v>
      </c>
      <c r="M40" s="2"/>
      <c r="N40" s="2"/>
    </row>
    <row r="41" spans="1:14" x14ac:dyDescent="0.25">
      <c r="A41" s="5">
        <v>533</v>
      </c>
      <c r="B41" s="4" t="s">
        <v>55</v>
      </c>
      <c r="C41" s="10">
        <v>4266487</v>
      </c>
      <c r="D41" s="10">
        <v>399663</v>
      </c>
      <c r="E41" s="10">
        <v>979002</v>
      </c>
      <c r="F41" s="10">
        <v>308785</v>
      </c>
      <c r="G41" s="10">
        <v>0</v>
      </c>
      <c r="H41" s="10">
        <v>1693739</v>
      </c>
      <c r="I41" s="10">
        <v>1484849</v>
      </c>
      <c r="J41" s="10">
        <v>3354540</v>
      </c>
      <c r="K41" s="10">
        <v>4419654</v>
      </c>
      <c r="L41" s="11">
        <f t="shared" si="0"/>
        <v>16906719</v>
      </c>
      <c r="M41" s="2"/>
      <c r="N41" s="2"/>
    </row>
    <row r="42" spans="1:14" x14ac:dyDescent="0.25">
      <c r="A42" s="5">
        <v>522</v>
      </c>
      <c r="B42" s="4" t="s">
        <v>56</v>
      </c>
      <c r="C42" s="10">
        <v>30941618</v>
      </c>
      <c r="D42" s="10">
        <v>1756178</v>
      </c>
      <c r="E42" s="10">
        <v>7339806</v>
      </c>
      <c r="F42" s="10">
        <v>6012346</v>
      </c>
      <c r="G42" s="10">
        <v>0</v>
      </c>
      <c r="H42" s="10">
        <v>1751017</v>
      </c>
      <c r="I42" s="10">
        <v>8260409</v>
      </c>
      <c r="J42" s="10">
        <v>18521996</v>
      </c>
      <c r="K42" s="10">
        <v>16427498</v>
      </c>
      <c r="L42" s="11">
        <f t="shared" si="0"/>
        <v>91010868</v>
      </c>
      <c r="M42" s="2"/>
      <c r="N42" s="2"/>
    </row>
    <row r="43" spans="1:14" x14ac:dyDescent="0.25">
      <c r="A43" s="5">
        <v>534</v>
      </c>
      <c r="B43" s="4" t="s">
        <v>57</v>
      </c>
      <c r="C43" s="10">
        <v>3972136</v>
      </c>
      <c r="D43" s="10">
        <v>664939</v>
      </c>
      <c r="E43" s="10">
        <v>1186065</v>
      </c>
      <c r="F43" s="10">
        <v>397136</v>
      </c>
      <c r="G43" s="10">
        <v>0</v>
      </c>
      <c r="H43" s="10">
        <v>2653932</v>
      </c>
      <c r="I43" s="10">
        <v>884268</v>
      </c>
      <c r="J43" s="10">
        <v>3605224</v>
      </c>
      <c r="K43" s="10">
        <v>3337185</v>
      </c>
      <c r="L43" s="11">
        <f>SUM(C43:K43)</f>
        <v>16700885</v>
      </c>
      <c r="M43" s="2"/>
      <c r="N43" s="2"/>
    </row>
    <row r="44" spans="1:14" x14ac:dyDescent="0.25">
      <c r="A44" s="5">
        <v>504</v>
      </c>
      <c r="B44" s="4" t="s">
        <v>58</v>
      </c>
      <c r="C44" s="10">
        <v>20810808</v>
      </c>
      <c r="D44" s="10">
        <v>4568064</v>
      </c>
      <c r="E44" s="10">
        <v>5594157</v>
      </c>
      <c r="F44" s="10">
        <v>2129856</v>
      </c>
      <c r="G44" s="10">
        <v>0</v>
      </c>
      <c r="H44" s="10">
        <v>2095329</v>
      </c>
      <c r="I44" s="10">
        <v>9959826</v>
      </c>
      <c r="J44" s="10">
        <v>13625633</v>
      </c>
      <c r="K44" s="10">
        <v>16802209</v>
      </c>
      <c r="L44" s="11">
        <f t="shared" si="0"/>
        <v>75585882</v>
      </c>
      <c r="M44" s="2"/>
      <c r="N44" s="2"/>
    </row>
    <row r="45" spans="1:14" x14ac:dyDescent="0.25">
      <c r="A45" s="5">
        <v>516</v>
      </c>
      <c r="B45" s="4" t="s">
        <v>59</v>
      </c>
      <c r="C45" s="10">
        <v>22822575</v>
      </c>
      <c r="D45" s="10">
        <v>6607081</v>
      </c>
      <c r="E45" s="10">
        <v>9899884</v>
      </c>
      <c r="F45" s="10">
        <v>2937872</v>
      </c>
      <c r="G45" s="10">
        <v>0</v>
      </c>
      <c r="H45" s="10">
        <v>5036995</v>
      </c>
      <c r="I45" s="10">
        <v>6894031</v>
      </c>
      <c r="J45" s="10">
        <v>11488495</v>
      </c>
      <c r="K45" s="10">
        <v>8863011</v>
      </c>
      <c r="L45" s="11">
        <f t="shared" si="0"/>
        <v>74549944</v>
      </c>
      <c r="M45" s="2"/>
      <c r="N45" s="2"/>
    </row>
    <row r="46" spans="1:14" x14ac:dyDescent="0.25">
      <c r="A46" s="7">
        <v>539</v>
      </c>
      <c r="B46" s="8" t="s">
        <v>60</v>
      </c>
      <c r="C46" s="13">
        <v>6487052</v>
      </c>
      <c r="D46" s="13">
        <v>778451</v>
      </c>
      <c r="E46" s="13">
        <v>2010640</v>
      </c>
      <c r="F46" s="13">
        <v>709116</v>
      </c>
      <c r="G46" s="13">
        <v>0</v>
      </c>
      <c r="H46" s="13">
        <v>1339057</v>
      </c>
      <c r="I46" s="13">
        <v>1585518</v>
      </c>
      <c r="J46" s="13">
        <v>5845306</v>
      </c>
      <c r="K46" s="13">
        <v>4297167</v>
      </c>
      <c r="L46" s="14">
        <f t="shared" si="0"/>
        <v>23052307</v>
      </c>
      <c r="M46" s="15"/>
      <c r="N46" s="15"/>
    </row>
    <row r="47" spans="1:14" x14ac:dyDescent="0.25">
      <c r="A47" s="4"/>
      <c r="B47" s="4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2"/>
      <c r="N47" s="2"/>
    </row>
    <row r="48" spans="1:14" x14ac:dyDescent="0.25">
      <c r="A48" s="4"/>
      <c r="B48" s="4" t="s">
        <v>61</v>
      </c>
      <c r="C48" s="11">
        <f>SUM(C8:C46)</f>
        <v>793157853</v>
      </c>
      <c r="D48" s="11">
        <f t="shared" ref="D48:L48" si="1">SUM(D8:D46)</f>
        <v>137942608</v>
      </c>
      <c r="E48" s="11">
        <f t="shared" si="1"/>
        <v>216650140</v>
      </c>
      <c r="F48" s="11">
        <f t="shared" si="1"/>
        <v>80086601</v>
      </c>
      <c r="G48" s="11">
        <f t="shared" si="1"/>
        <v>11107813</v>
      </c>
      <c r="H48" s="11">
        <f t="shared" si="1"/>
        <v>155555385</v>
      </c>
      <c r="I48" s="11">
        <f t="shared" si="1"/>
        <v>244326276</v>
      </c>
      <c r="J48" s="11">
        <f t="shared" si="1"/>
        <v>500395167</v>
      </c>
      <c r="K48" s="11">
        <f t="shared" si="1"/>
        <v>457206641</v>
      </c>
      <c r="L48" s="11">
        <f t="shared" si="1"/>
        <v>2596428484</v>
      </c>
      <c r="M48" s="2"/>
      <c r="N48" s="2"/>
    </row>
    <row r="49" spans="1:14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2"/>
      <c r="N49" s="2"/>
    </row>
    <row r="50" spans="1:14" x14ac:dyDescent="0.25">
      <c r="A50" s="16" t="s">
        <v>62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2"/>
      <c r="N50" s="2"/>
    </row>
    <row r="51" spans="1:14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2"/>
      <c r="N51" s="2"/>
    </row>
    <row r="52" spans="1:14" x14ac:dyDescent="0.25">
      <c r="A52" s="4" t="s">
        <v>63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2"/>
      <c r="N52" s="2"/>
    </row>
    <row r="53" spans="1:14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14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</sheetData>
  <mergeCells count="4">
    <mergeCell ref="A1:L1"/>
    <mergeCell ref="A2:L2"/>
    <mergeCell ref="A3:L3"/>
    <mergeCell ref="A50:L50"/>
  </mergeCells>
  <printOptions horizontalCentered="1"/>
  <pageMargins left="0.7" right="0.7" top="0.75" bottom="0.7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IV-15</vt:lpstr>
      <vt:lpstr>'IV-15'!Print_Area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 Arsenault</dc:creator>
  <cp:lastModifiedBy>Leann Arsenault</cp:lastModifiedBy>
  <dcterms:created xsi:type="dcterms:W3CDTF">2017-08-14T19:26:48Z</dcterms:created>
  <dcterms:modified xsi:type="dcterms:W3CDTF">2017-08-14T19:27:01Z</dcterms:modified>
</cp:coreProperties>
</file>