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5" yWindow="15" windowWidth="15330" windowHeight="8565"/>
  </bookViews>
  <sheets>
    <sheet name="Profile" sheetId="1" r:id="rId1"/>
  </sheets>
  <definedNames>
    <definedName name="_xlnm.Print_Area" localSheetId="0">Profile!$A$1:$O$53</definedName>
  </definedNames>
  <calcPr calcId="125725"/>
</workbook>
</file>

<file path=xl/calcChain.xml><?xml version="1.0" encoding="utf-8"?>
<calcChain xmlns="http://schemas.openxmlformats.org/spreadsheetml/2006/main">
  <c r="L52" i="1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12"/>
  <c r="N52"/>
  <c r="D52"/>
  <c r="G52"/>
  <c r="H52"/>
  <c r="I52"/>
  <c r="K52"/>
  <c r="M52"/>
  <c r="J52"/>
</calcChain>
</file>

<file path=xl/sharedStrings.xml><?xml version="1.0" encoding="utf-8"?>
<sst xmlns="http://schemas.openxmlformats.org/spreadsheetml/2006/main" count="152" uniqueCount="150">
  <si>
    <t>Illinois Community College Board</t>
  </si>
  <si>
    <t>Table 1</t>
  </si>
  <si>
    <t>A SUMMARY PROFILE OF THE ILLINOIS PUBLIC COMMUNITY COLLEGES</t>
  </si>
  <si>
    <t>District Size</t>
  </si>
  <si>
    <t>Student Enrollment</t>
  </si>
  <si>
    <t xml:space="preserve">Educ. </t>
  </si>
  <si>
    <t>All</t>
  </si>
  <si>
    <t>Annual</t>
  </si>
  <si>
    <t>Dist.</t>
  </si>
  <si>
    <t>District</t>
  </si>
  <si>
    <t># of</t>
  </si>
  <si>
    <t>Square</t>
  </si>
  <si>
    <t>Base EAV</t>
  </si>
  <si>
    <t>&amp; O&amp;M</t>
  </si>
  <si>
    <t>Other</t>
  </si>
  <si>
    <t>Tuition &amp;</t>
  </si>
  <si>
    <t>No.</t>
  </si>
  <si>
    <t>Location</t>
  </si>
  <si>
    <t>Coll.</t>
  </si>
  <si>
    <t>Miles</t>
  </si>
  <si>
    <t>Rate</t>
  </si>
  <si>
    <t>Tax Rates</t>
  </si>
  <si>
    <t>Total</t>
  </si>
  <si>
    <t>Headcount</t>
  </si>
  <si>
    <t>FTE</t>
  </si>
  <si>
    <t>Fee Charges</t>
  </si>
  <si>
    <t xml:space="preserve">503 </t>
  </si>
  <si>
    <t>BLACK HAWK</t>
  </si>
  <si>
    <t>Moline</t>
  </si>
  <si>
    <t xml:space="preserve">508 </t>
  </si>
  <si>
    <t>CHICAGO</t>
  </si>
  <si>
    <t>Chicago</t>
  </si>
  <si>
    <t xml:space="preserve">507 </t>
  </si>
  <si>
    <t>DANVILLE</t>
  </si>
  <si>
    <t>Danville</t>
  </si>
  <si>
    <t xml:space="preserve">502 </t>
  </si>
  <si>
    <t>DUPAGE</t>
  </si>
  <si>
    <t>Glen Ellyn</t>
  </si>
  <si>
    <t xml:space="preserve">509 </t>
  </si>
  <si>
    <t>ELGIN</t>
  </si>
  <si>
    <t>Elgin</t>
  </si>
  <si>
    <t xml:space="preserve">512 </t>
  </si>
  <si>
    <t>HARPER</t>
  </si>
  <si>
    <t>Palatine</t>
  </si>
  <si>
    <t>540</t>
  </si>
  <si>
    <t>HEARTLAND</t>
  </si>
  <si>
    <t>Bloomington</t>
  </si>
  <si>
    <t xml:space="preserve">519 </t>
  </si>
  <si>
    <t>HIGHLAND</t>
  </si>
  <si>
    <t>Freeport</t>
  </si>
  <si>
    <t xml:space="preserve">514 </t>
  </si>
  <si>
    <t>ILLINOIS CENTRAL</t>
  </si>
  <si>
    <t>East Peoria</t>
  </si>
  <si>
    <t xml:space="preserve">529 </t>
  </si>
  <si>
    <t>ILLINOIS EASTERN</t>
  </si>
  <si>
    <t>Olney</t>
  </si>
  <si>
    <t xml:space="preserve">513 </t>
  </si>
  <si>
    <t>ILLINOIS VALLEY</t>
  </si>
  <si>
    <t>Oglesby</t>
  </si>
  <si>
    <t xml:space="preserve">525 </t>
  </si>
  <si>
    <t>JOLIET</t>
  </si>
  <si>
    <t>Joliet</t>
  </si>
  <si>
    <t xml:space="preserve">520 </t>
  </si>
  <si>
    <t>KANKAKEE</t>
  </si>
  <si>
    <t>Kankakee</t>
  </si>
  <si>
    <t xml:space="preserve">501 </t>
  </si>
  <si>
    <t>KASKASKIA</t>
  </si>
  <si>
    <t>Centralia</t>
  </si>
  <si>
    <t xml:space="preserve">523 </t>
  </si>
  <si>
    <t>KISHWAUKEE</t>
  </si>
  <si>
    <t>Malta</t>
  </si>
  <si>
    <t xml:space="preserve">532 </t>
  </si>
  <si>
    <t>LAKE COUNTY</t>
  </si>
  <si>
    <t>Grayslake</t>
  </si>
  <si>
    <t xml:space="preserve">517 </t>
  </si>
  <si>
    <t>LAKE LAND</t>
  </si>
  <si>
    <t>Mattoon</t>
  </si>
  <si>
    <t xml:space="preserve">536 </t>
  </si>
  <si>
    <t>LEWIS &amp; CLARK</t>
  </si>
  <si>
    <t>Godfrey</t>
  </si>
  <si>
    <t xml:space="preserve">526 </t>
  </si>
  <si>
    <t>LINCOLN LAND</t>
  </si>
  <si>
    <t>Springfield</t>
  </si>
  <si>
    <t xml:space="preserve">530 </t>
  </si>
  <si>
    <t>LOGAN</t>
  </si>
  <si>
    <t>Carterville</t>
  </si>
  <si>
    <t xml:space="preserve">528 </t>
  </si>
  <si>
    <t>MC HENRY</t>
  </si>
  <si>
    <t>Crystal Lake</t>
  </si>
  <si>
    <t xml:space="preserve">524 </t>
  </si>
  <si>
    <t>MORAINE VALLEY</t>
  </si>
  <si>
    <t>Palos Hills</t>
  </si>
  <si>
    <t xml:space="preserve">527 </t>
  </si>
  <si>
    <t>MORTON</t>
  </si>
  <si>
    <t>Cicero</t>
  </si>
  <si>
    <t xml:space="preserve">535 </t>
  </si>
  <si>
    <t>OAKTON</t>
  </si>
  <si>
    <t>Des Plaines</t>
  </si>
  <si>
    <t xml:space="preserve">505 </t>
  </si>
  <si>
    <t>PARKLAND</t>
  </si>
  <si>
    <t>Champaign</t>
  </si>
  <si>
    <t xml:space="preserve">515 </t>
  </si>
  <si>
    <t>PRAIRIE STATE</t>
  </si>
  <si>
    <t>Chicago Hgts.</t>
  </si>
  <si>
    <t xml:space="preserve">521 </t>
  </si>
  <si>
    <t>REND LAKE</t>
  </si>
  <si>
    <t>Ina</t>
  </si>
  <si>
    <t xml:space="preserve">537 </t>
  </si>
  <si>
    <t>RICHLAND</t>
  </si>
  <si>
    <t>Decatur</t>
  </si>
  <si>
    <t xml:space="preserve">511 </t>
  </si>
  <si>
    <t>ROCK VALLEY</t>
  </si>
  <si>
    <t>Rockford</t>
  </si>
  <si>
    <t xml:space="preserve">518 </t>
  </si>
  <si>
    <t>SANDBURG</t>
  </si>
  <si>
    <t>Galesburg</t>
  </si>
  <si>
    <t xml:space="preserve">506 </t>
  </si>
  <si>
    <t>SAUK VALLEY</t>
  </si>
  <si>
    <t>Dixon</t>
  </si>
  <si>
    <t xml:space="preserve">531 </t>
  </si>
  <si>
    <t>SHAWNEE</t>
  </si>
  <si>
    <t>Ullin</t>
  </si>
  <si>
    <t xml:space="preserve">510 </t>
  </si>
  <si>
    <t>SOUTH SUBURBAN</t>
  </si>
  <si>
    <t>S. Holland</t>
  </si>
  <si>
    <t xml:space="preserve">533 </t>
  </si>
  <si>
    <t>SOUTHEASTERN</t>
  </si>
  <si>
    <t>Harrisburg</t>
  </si>
  <si>
    <t xml:space="preserve">522 </t>
  </si>
  <si>
    <t>SOUTHWESTERN</t>
  </si>
  <si>
    <t>Belleville</t>
  </si>
  <si>
    <t xml:space="preserve">534 </t>
  </si>
  <si>
    <t>SPOON RIVER</t>
  </si>
  <si>
    <t>Canton</t>
  </si>
  <si>
    <t xml:space="preserve">504 </t>
  </si>
  <si>
    <t>TRITON</t>
  </si>
  <si>
    <t>River Grove</t>
  </si>
  <si>
    <t xml:space="preserve">516 </t>
  </si>
  <si>
    <t>WAUBONSEE</t>
  </si>
  <si>
    <t>Sugar Grove</t>
  </si>
  <si>
    <t xml:space="preserve">539 </t>
  </si>
  <si>
    <t>WOOD</t>
  </si>
  <si>
    <t>Quincy</t>
  </si>
  <si>
    <t>2012 Tax</t>
  </si>
  <si>
    <t>2012 Tax Rates Extended</t>
  </si>
  <si>
    <t>FY 14 Annual</t>
  </si>
  <si>
    <t>FY 13</t>
  </si>
  <si>
    <t>2012 Population</t>
  </si>
  <si>
    <t>16 &amp; Over</t>
  </si>
  <si>
    <t>Fall 2013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</si>
</sst>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7" formatCode="&quot;$&quot;#,##0.00_);\(&quot;$&quot;#,##0.00\)"/>
    <numFmt numFmtId="164" formatCode="#,##0.0"/>
    <numFmt numFmtId="166" formatCode="&quot;$&quot;#,##0"/>
    <numFmt numFmtId="167" formatCode="_(&quot;$&quot;* #,##0_);_(&quot;$&quot;* \(#,##0\);_(&quot;$&quot;* &quot;-&quot;??_);_(@_)"/>
    <numFmt numFmtId="168" formatCode="0_)"/>
  </numFmts>
  <fonts count="12">
    <font>
      <sz val="10"/>
      <name val="Arial"/>
    </font>
    <font>
      <b/>
      <sz val="18"/>
      <name val="Arial"/>
    </font>
    <font>
      <b/>
      <sz val="12"/>
      <name val="Arial"/>
    </font>
    <font>
      <sz val="8"/>
      <name val="Arial"/>
    </font>
    <font>
      <sz val="10"/>
      <name val="Arial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9"/>
      <name val="Times New Roman"/>
      <family val="1"/>
    </font>
    <font>
      <u/>
      <sz val="9"/>
      <name val="Times New Roman"/>
      <family val="1"/>
    </font>
    <font>
      <sz val="9"/>
      <color indexed="8"/>
      <name val="Times New Roman"/>
      <family val="1"/>
    </font>
    <font>
      <sz val="10"/>
      <name val="Courier"/>
      <family val="3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>
      <alignment vertical="top"/>
    </xf>
    <xf numFmtId="4" fontId="4" fillId="2" borderId="0" applyFont="0" applyFill="0" applyBorder="0" applyAlignment="0" applyProtection="0"/>
    <xf numFmtId="3" fontId="4" fillId="2" borderId="0" applyFont="0" applyFill="0" applyBorder="0" applyAlignment="0" applyProtection="0"/>
    <xf numFmtId="7" fontId="4" fillId="2" borderId="0" applyFont="0" applyFill="0" applyBorder="0" applyAlignment="0" applyProtection="0"/>
    <xf numFmtId="5" fontId="4" fillId="2" borderId="0" applyFont="0" applyFill="0" applyBorder="0" applyAlignment="0" applyProtection="0"/>
    <xf numFmtId="0" fontId="4" fillId="2" borderId="0" applyFont="0" applyFill="0" applyBorder="0" applyAlignment="0" applyProtection="0"/>
    <xf numFmtId="2" fontId="4" fillId="2" borderId="0" applyFont="0" applyFill="0" applyBorder="0" applyAlignment="0" applyProtection="0"/>
    <xf numFmtId="0" fontId="1" fillId="2" borderId="0" applyFont="0" applyFill="0" applyBorder="0" applyAlignment="0" applyProtection="0"/>
    <xf numFmtId="0" fontId="2" fillId="2" borderId="0" applyFont="0" applyFill="0" applyBorder="0" applyAlignment="0" applyProtection="0"/>
    <xf numFmtId="0" fontId="11" fillId="0" borderId="0"/>
    <xf numFmtId="0" fontId="4" fillId="0" borderId="0"/>
    <xf numFmtId="0" fontId="4" fillId="2" borderId="0" applyFont="0" applyFill="0" applyBorder="0" applyAlignment="0" applyProtection="0"/>
  </cellStyleXfs>
  <cellXfs count="82">
    <xf numFmtId="0" fontId="0" fillId="2" borderId="0" xfId="0" applyFill="1" applyAlignment="1"/>
    <xf numFmtId="3" fontId="6" fillId="0" borderId="0" xfId="2" applyFont="1" applyFill="1"/>
    <xf numFmtId="164" fontId="5" fillId="0" borderId="0" xfId="0" applyNumberFormat="1" applyFont="1" applyFill="1" applyAlignment="1">
      <alignment horizontal="centerContinuous"/>
    </xf>
    <xf numFmtId="164" fontId="7" fillId="0" borderId="0" xfId="0" applyNumberFormat="1" applyFont="1" applyFill="1" applyAlignment="1"/>
    <xf numFmtId="164" fontId="6" fillId="0" borderId="1" xfId="0" applyNumberFormat="1" applyFont="1" applyFill="1" applyBorder="1" applyAlignment="1"/>
    <xf numFmtId="164" fontId="6" fillId="0" borderId="2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/>
    <xf numFmtId="167" fontId="9" fillId="0" borderId="2" xfId="3" applyNumberFormat="1" applyFont="1" applyFill="1" applyBorder="1"/>
    <xf numFmtId="167" fontId="9" fillId="0" borderId="3" xfId="3" applyNumberFormat="1" applyFont="1" applyFill="1" applyBorder="1"/>
    <xf numFmtId="166" fontId="6" fillId="0" borderId="1" xfId="0" applyNumberFormat="1" applyFont="1" applyFill="1" applyBorder="1" applyAlignment="1"/>
    <xf numFmtId="166" fontId="6" fillId="0" borderId="3" xfId="0" applyNumberFormat="1" applyFont="1" applyFill="1" applyBorder="1" applyAlignment="1"/>
    <xf numFmtId="0" fontId="6" fillId="0" borderId="0" xfId="0" applyFont="1" applyFill="1" applyAlignment="1"/>
    <xf numFmtId="164" fontId="6" fillId="0" borderId="0" xfId="0" applyNumberFormat="1" applyFont="1" applyFill="1" applyAlignment="1"/>
    <xf numFmtId="4" fontId="5" fillId="0" borderId="0" xfId="1" applyFont="1" applyFill="1" applyAlignment="1">
      <alignment horizontal="centerContinuous"/>
    </xf>
    <xf numFmtId="4" fontId="7" fillId="0" borderId="0" xfId="1" applyFont="1" applyFill="1"/>
    <xf numFmtId="4" fontId="6" fillId="0" borderId="4" xfId="1" applyFont="1" applyFill="1" applyBorder="1" applyAlignment="1">
      <alignment horizontal="centerContinuous"/>
    </xf>
    <xf numFmtId="4" fontId="6" fillId="0" borderId="0" xfId="1" applyFont="1" applyFill="1" applyBorder="1" applyAlignment="1">
      <alignment horizontal="center"/>
    </xf>
    <xf numFmtId="4" fontId="6" fillId="0" borderId="5" xfId="1" applyFont="1" applyFill="1" applyBorder="1" applyAlignment="1">
      <alignment horizontal="center"/>
    </xf>
    <xf numFmtId="4" fontId="6" fillId="0" borderId="6" xfId="1" applyFont="1" applyFill="1" applyBorder="1" applyAlignment="1">
      <alignment horizontal="center"/>
    </xf>
    <xf numFmtId="4" fontId="6" fillId="0" borderId="7" xfId="1" applyFont="1" applyFill="1" applyBorder="1" applyAlignment="1">
      <alignment horizontal="center"/>
    </xf>
    <xf numFmtId="4" fontId="6" fillId="0" borderId="0" xfId="1" applyFont="1" applyFill="1" applyBorder="1"/>
    <xf numFmtId="4" fontId="6" fillId="0" borderId="5" xfId="1" applyFont="1" applyFill="1" applyBorder="1"/>
    <xf numFmtId="4" fontId="6" fillId="0" borderId="0" xfId="0" applyNumberFormat="1" applyFont="1" applyFill="1" applyBorder="1" applyAlignment="1"/>
    <xf numFmtId="4" fontId="6" fillId="0" borderId="5" xfId="0" applyNumberFormat="1" applyFont="1" applyFill="1" applyBorder="1" applyAlignment="1"/>
    <xf numFmtId="4" fontId="6" fillId="0" borderId="8" xfId="1" applyFont="1" applyFill="1" applyBorder="1"/>
    <xf numFmtId="4" fontId="6" fillId="0" borderId="9" xfId="1" applyFont="1" applyFill="1" applyBorder="1"/>
    <xf numFmtId="4" fontId="6" fillId="0" borderId="6" xfId="1" applyFont="1" applyFill="1" applyBorder="1"/>
    <xf numFmtId="4" fontId="6" fillId="0" borderId="7" xfId="1" applyFont="1" applyFill="1" applyBorder="1"/>
    <xf numFmtId="4" fontId="6" fillId="0" borderId="0" xfId="1" applyFont="1" applyFill="1"/>
    <xf numFmtId="3" fontId="5" fillId="0" borderId="0" xfId="2" applyFont="1" applyFill="1" applyAlignment="1">
      <alignment horizontal="centerContinuous"/>
    </xf>
    <xf numFmtId="3" fontId="6" fillId="0" borderId="9" xfId="2" applyFont="1" applyFill="1" applyBorder="1" applyAlignment="1">
      <alignment horizontal="left"/>
    </xf>
    <xf numFmtId="3" fontId="6" fillId="0" borderId="5" xfId="2" applyFont="1" applyFill="1" applyBorder="1" applyAlignment="1">
      <alignment horizontal="center"/>
    </xf>
    <xf numFmtId="3" fontId="6" fillId="0" borderId="7" xfId="2" applyFont="1" applyFill="1" applyBorder="1" applyAlignment="1">
      <alignment horizontal="center"/>
    </xf>
    <xf numFmtId="3" fontId="6" fillId="0" borderId="5" xfId="2" applyFont="1" applyFill="1" applyBorder="1"/>
    <xf numFmtId="166" fontId="6" fillId="0" borderId="5" xfId="0" applyNumberFormat="1" applyFont="1" applyFill="1" applyBorder="1" applyAlignment="1"/>
    <xf numFmtId="166" fontId="6" fillId="0" borderId="9" xfId="10" applyNumberFormat="1" applyFont="1" applyFill="1" applyBorder="1"/>
    <xf numFmtId="166" fontId="6" fillId="0" borderId="7" xfId="10" applyNumberFormat="1" applyFont="1" applyFill="1" applyBorder="1"/>
    <xf numFmtId="3" fontId="6" fillId="0" borderId="10" xfId="2" applyFont="1" applyFill="1" applyBorder="1" applyAlignment="1">
      <alignment horizontal="centerContinuous"/>
    </xf>
    <xf numFmtId="3" fontId="6" fillId="0" borderId="0" xfId="2" applyFont="1" applyFill="1" applyBorder="1" applyAlignment="1">
      <alignment horizontal="center"/>
    </xf>
    <xf numFmtId="3" fontId="6" fillId="0" borderId="6" xfId="2" applyFont="1" applyFill="1" applyBorder="1" applyAlignment="1">
      <alignment horizontal="center"/>
    </xf>
    <xf numFmtId="3" fontId="6" fillId="0" borderId="11" xfId="2" applyFont="1" applyFill="1" applyBorder="1"/>
    <xf numFmtId="0" fontId="6" fillId="0" borderId="8" xfId="0" applyFont="1" applyFill="1" applyBorder="1" applyAlignment="1"/>
    <xf numFmtId="3" fontId="6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12" xfId="2" applyFont="1" applyFill="1" applyBorder="1" applyAlignment="1">
      <alignment horizontal="centerContinuous"/>
    </xf>
    <xf numFmtId="3" fontId="6" fillId="0" borderId="9" xfId="2" applyFont="1" applyFill="1" applyBorder="1"/>
    <xf numFmtId="3" fontId="6" fillId="0" borderId="5" xfId="2" applyNumberFormat="1" applyFont="1" applyFill="1" applyBorder="1"/>
    <xf numFmtId="0" fontId="6" fillId="0" borderId="9" xfId="0" applyFont="1" applyFill="1" applyBorder="1" applyAlignment="1"/>
    <xf numFmtId="3" fontId="6" fillId="0" borderId="7" xfId="0" applyNumberFormat="1" applyFont="1" applyFill="1" applyBorder="1" applyAlignment="1"/>
    <xf numFmtId="3" fontId="6" fillId="0" borderId="5" xfId="0" applyNumberFormat="1" applyFont="1" applyFill="1" applyBorder="1" applyAlignment="1"/>
    <xf numFmtId="3" fontId="6" fillId="0" borderId="5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Alignment="1"/>
    <xf numFmtId="0" fontId="7" fillId="0" borderId="0" xfId="0" applyFont="1" applyFill="1" applyAlignment="1"/>
    <xf numFmtId="3" fontId="7" fillId="0" borderId="0" xfId="2" applyFont="1" applyFill="1"/>
    <xf numFmtId="0" fontId="6" fillId="0" borderId="11" xfId="0" applyFont="1" applyFill="1" applyBorder="1" applyAlignment="1"/>
    <xf numFmtId="0" fontId="6" fillId="0" borderId="10" xfId="0" applyFont="1" applyFill="1" applyBorder="1" applyAlignment="1"/>
    <xf numFmtId="0" fontId="6" fillId="0" borderId="1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3" xfId="0" applyFont="1" applyFill="1" applyBorder="1" applyAlignment="1"/>
    <xf numFmtId="0" fontId="6" fillId="0" borderId="0" xfId="0" applyFont="1" applyFill="1" applyBorder="1" applyAlignment="1"/>
    <xf numFmtId="0" fontId="6" fillId="0" borderId="5" xfId="0" applyFont="1" applyFill="1" applyBorder="1" applyAlignment="1"/>
    <xf numFmtId="3" fontId="6" fillId="0" borderId="0" xfId="2" applyFont="1" applyFill="1" applyBorder="1"/>
    <xf numFmtId="3" fontId="6" fillId="0" borderId="0" xfId="1" applyNumberFormat="1" applyFont="1" applyFill="1" applyAlignment="1"/>
    <xf numFmtId="166" fontId="6" fillId="0" borderId="0" xfId="0" applyNumberFormat="1" applyFont="1" applyFill="1" applyAlignment="1"/>
    <xf numFmtId="3" fontId="6" fillId="0" borderId="8" xfId="2" applyNumberFormat="1" applyFont="1" applyFill="1" applyBorder="1"/>
    <xf numFmtId="0" fontId="6" fillId="0" borderId="14" xfId="0" applyFont="1" applyFill="1" applyBorder="1" applyAlignment="1"/>
    <xf numFmtId="0" fontId="6" fillId="0" borderId="6" xfId="0" applyFont="1" applyFill="1" applyBorder="1" applyAlignment="1"/>
    <xf numFmtId="0" fontId="6" fillId="0" borderId="7" xfId="0" applyFont="1" applyFill="1" applyBorder="1" applyAlignment="1"/>
    <xf numFmtId="3" fontId="6" fillId="0" borderId="6" xfId="2" applyNumberFormat="1" applyFont="1" applyFill="1" applyBorder="1"/>
    <xf numFmtId="3" fontId="6" fillId="0" borderId="7" xfId="2" applyFont="1" applyFill="1" applyBorder="1"/>
    <xf numFmtId="4" fontId="6" fillId="0" borderId="12" xfId="1" applyFont="1" applyFill="1" applyBorder="1" applyAlignment="1">
      <alignment horizontal="centerContinuous"/>
    </xf>
    <xf numFmtId="0" fontId="6" fillId="0" borderId="0" xfId="2" applyNumberFormat="1" applyFont="1" applyFill="1" applyBorder="1" applyAlignment="1">
      <alignment horizontal="centerContinuous"/>
    </xf>
    <xf numFmtId="3" fontId="6" fillId="0" borderId="4" xfId="2" applyFont="1" applyFill="1" applyBorder="1" applyAlignment="1">
      <alignment horizontal="centerContinuous"/>
    </xf>
    <xf numFmtId="3" fontId="6" fillId="0" borderId="13" xfId="0" applyNumberFormat="1" applyFont="1" applyFill="1" applyBorder="1" applyAlignment="1"/>
    <xf numFmtId="3" fontId="6" fillId="0" borderId="14" xfId="0" applyNumberFormat="1" applyFont="1" applyFill="1" applyBorder="1" applyAlignment="1"/>
    <xf numFmtId="3" fontId="6" fillId="0" borderId="6" xfId="0" applyNumberFormat="1" applyFont="1" applyFill="1" applyBorder="1" applyAlignment="1"/>
  </cellXfs>
  <cellStyles count="12">
    <cellStyle name="Comma" xfId="1" builtinId="3"/>
    <cellStyle name="Comma0" xfId="2"/>
    <cellStyle name="Currency" xfId="3" builtinId="4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Normal 2" xfId="9"/>
    <cellStyle name="Normal_Profile" xfId="10"/>
    <cellStyle name="Total" xfId="11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S63"/>
  <sheetViews>
    <sheetView tabSelected="1" zoomScaleNormal="100" workbookViewId="0"/>
  </sheetViews>
  <sheetFormatPr defaultColWidth="8.42578125" defaultRowHeight="12"/>
  <cols>
    <col min="1" max="1" width="4.42578125" style="12" bestFit="1" customWidth="1"/>
    <col min="2" max="2" width="16.85546875" style="12" bestFit="1" customWidth="1"/>
    <col min="3" max="3" width="10.5703125" style="12" bestFit="1" customWidth="1"/>
    <col min="4" max="4" width="4.5703125" style="12" bestFit="1" customWidth="1"/>
    <col min="5" max="6" width="10.28515625" style="1" customWidth="1"/>
    <col min="7" max="7" width="6.42578125" style="1" bestFit="1" customWidth="1"/>
    <col min="8" max="8" width="15.140625" style="13" bestFit="1" customWidth="1"/>
    <col min="9" max="9" width="7.28515625" style="29" bestFit="1" customWidth="1"/>
    <col min="10" max="10" width="8.140625" style="29" bestFit="1" customWidth="1"/>
    <col min="11" max="11" width="9" style="29" customWidth="1"/>
    <col min="12" max="12" width="10.7109375" style="1" customWidth="1"/>
    <col min="13" max="13" width="10.7109375" style="12" customWidth="1"/>
    <col min="14" max="14" width="10.7109375" style="1" customWidth="1"/>
    <col min="15" max="15" width="1.5703125" style="12" customWidth="1"/>
    <col min="16" max="16384" width="8.42578125" style="12"/>
  </cols>
  <sheetData>
    <row r="1" spans="1:253">
      <c r="A1" s="52" t="s">
        <v>0</v>
      </c>
      <c r="B1" s="52"/>
      <c r="C1" s="52"/>
      <c r="D1" s="52"/>
      <c r="E1" s="30"/>
      <c r="F1" s="30"/>
      <c r="G1" s="30"/>
      <c r="H1" s="2"/>
      <c r="I1" s="14"/>
      <c r="J1" s="14"/>
      <c r="K1" s="14"/>
      <c r="L1" s="30"/>
      <c r="M1" s="30"/>
      <c r="N1" s="30"/>
      <c r="O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  <c r="IL1" s="53"/>
      <c r="IM1" s="53"/>
      <c r="IN1" s="53"/>
      <c r="IO1" s="53"/>
      <c r="IP1" s="53"/>
      <c r="IQ1" s="53"/>
      <c r="IR1" s="53"/>
      <c r="IS1" s="53"/>
    </row>
    <row r="2" spans="1:253">
      <c r="A2" s="52"/>
      <c r="B2" s="52"/>
      <c r="C2" s="52"/>
      <c r="D2" s="52"/>
      <c r="E2" s="30"/>
      <c r="F2" s="30"/>
      <c r="G2" s="30"/>
      <c r="H2" s="2"/>
      <c r="I2" s="14"/>
      <c r="J2" s="14"/>
      <c r="K2" s="14"/>
      <c r="L2" s="30"/>
      <c r="M2" s="30"/>
      <c r="N2" s="30"/>
      <c r="O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  <c r="IL2" s="53"/>
      <c r="IM2" s="53"/>
      <c r="IN2" s="53"/>
      <c r="IO2" s="53"/>
      <c r="IP2" s="53"/>
      <c r="IQ2" s="53"/>
      <c r="IR2" s="53"/>
      <c r="IS2" s="53"/>
    </row>
    <row r="3" spans="1:253">
      <c r="A3" s="52" t="s">
        <v>1</v>
      </c>
      <c r="B3" s="52"/>
      <c r="C3" s="52"/>
      <c r="D3" s="52"/>
      <c r="E3" s="30"/>
      <c r="F3" s="30"/>
      <c r="G3" s="30"/>
      <c r="H3" s="2"/>
      <c r="I3" s="14"/>
      <c r="J3" s="14"/>
      <c r="K3" s="14"/>
      <c r="L3" s="30"/>
      <c r="M3" s="30"/>
      <c r="N3" s="30"/>
      <c r="O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</row>
    <row r="4" spans="1:253">
      <c r="A4" s="52"/>
      <c r="B4" s="52"/>
      <c r="C4" s="52"/>
      <c r="D4" s="52"/>
      <c r="E4" s="30"/>
      <c r="F4" s="30"/>
      <c r="G4" s="30"/>
      <c r="H4" s="2"/>
      <c r="I4" s="14"/>
      <c r="J4" s="14"/>
      <c r="K4" s="14"/>
      <c r="L4" s="39"/>
      <c r="M4" s="30"/>
      <c r="N4" s="30"/>
      <c r="O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</row>
    <row r="5" spans="1:253">
      <c r="A5" s="52" t="s">
        <v>2</v>
      </c>
      <c r="B5" s="52"/>
      <c r="C5" s="52"/>
      <c r="D5" s="52"/>
      <c r="E5" s="30"/>
      <c r="F5" s="30"/>
      <c r="G5" s="30"/>
      <c r="H5" s="2"/>
      <c r="I5" s="14"/>
      <c r="J5" s="14"/>
      <c r="K5" s="14"/>
      <c r="L5" s="30"/>
      <c r="M5" s="30"/>
      <c r="N5" s="30"/>
      <c r="O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</row>
    <row r="6" spans="1:253">
      <c r="B6" s="54"/>
      <c r="C6" s="54"/>
      <c r="D6" s="54"/>
      <c r="E6" s="55"/>
      <c r="F6" s="55"/>
      <c r="G6" s="55"/>
      <c r="H6" s="3"/>
      <c r="I6" s="15"/>
      <c r="J6" s="15"/>
      <c r="K6" s="15"/>
      <c r="M6" s="1"/>
    </row>
    <row r="7" spans="1:253">
      <c r="A7" s="56"/>
      <c r="B7" s="42"/>
      <c r="C7" s="48"/>
      <c r="D7" s="57"/>
      <c r="E7" s="78" t="s">
        <v>3</v>
      </c>
      <c r="F7" s="78"/>
      <c r="G7" s="45"/>
      <c r="H7" s="4"/>
      <c r="I7" s="16" t="s">
        <v>144</v>
      </c>
      <c r="J7" s="16"/>
      <c r="K7" s="76"/>
      <c r="L7" s="38" t="s">
        <v>4</v>
      </c>
      <c r="M7" s="45"/>
      <c r="N7" s="31"/>
    </row>
    <row r="8" spans="1:253">
      <c r="A8" s="58"/>
      <c r="B8" s="59"/>
      <c r="C8" s="60"/>
      <c r="D8" s="59"/>
      <c r="E8" s="39"/>
      <c r="F8" s="39"/>
      <c r="G8" s="32"/>
      <c r="H8" s="5" t="s">
        <v>143</v>
      </c>
      <c r="I8" s="17" t="s">
        <v>5</v>
      </c>
      <c r="J8" s="17" t="s">
        <v>6</v>
      </c>
      <c r="K8" s="18"/>
      <c r="L8" s="39"/>
      <c r="M8" s="32" t="s">
        <v>7</v>
      </c>
      <c r="N8" s="32" t="s">
        <v>145</v>
      </c>
    </row>
    <row r="9" spans="1:253">
      <c r="A9" s="58" t="s">
        <v>8</v>
      </c>
      <c r="B9" s="59"/>
      <c r="C9" s="60" t="s">
        <v>9</v>
      </c>
      <c r="D9" s="59" t="s">
        <v>10</v>
      </c>
      <c r="E9" s="77" t="s">
        <v>147</v>
      </c>
      <c r="F9" s="77"/>
      <c r="G9" s="32" t="s">
        <v>11</v>
      </c>
      <c r="H9" s="5" t="s">
        <v>12</v>
      </c>
      <c r="I9" s="17" t="s">
        <v>13</v>
      </c>
      <c r="J9" s="17" t="s">
        <v>14</v>
      </c>
      <c r="K9" s="18"/>
      <c r="L9" s="39" t="s">
        <v>149</v>
      </c>
      <c r="M9" s="32" t="s">
        <v>146</v>
      </c>
      <c r="N9" s="32" t="s">
        <v>15</v>
      </c>
    </row>
    <row r="10" spans="1:253">
      <c r="A10" s="61" t="s">
        <v>16</v>
      </c>
      <c r="B10" s="62" t="s">
        <v>9</v>
      </c>
      <c r="C10" s="63" t="s">
        <v>17</v>
      </c>
      <c r="D10" s="62" t="s">
        <v>18</v>
      </c>
      <c r="E10" s="40" t="s">
        <v>22</v>
      </c>
      <c r="F10" s="40" t="s">
        <v>148</v>
      </c>
      <c r="G10" s="33" t="s">
        <v>19</v>
      </c>
      <c r="H10" s="6"/>
      <c r="I10" s="19" t="s">
        <v>20</v>
      </c>
      <c r="J10" s="19" t="s">
        <v>21</v>
      </c>
      <c r="K10" s="20" t="s">
        <v>22</v>
      </c>
      <c r="L10" s="40" t="s">
        <v>23</v>
      </c>
      <c r="M10" s="33" t="s">
        <v>24</v>
      </c>
      <c r="N10" s="33" t="s">
        <v>25</v>
      </c>
    </row>
    <row r="11" spans="1:253">
      <c r="A11" s="64"/>
      <c r="B11" s="65"/>
      <c r="C11" s="66"/>
      <c r="D11" s="65"/>
      <c r="E11" s="67"/>
      <c r="F11" s="67"/>
      <c r="G11" s="34"/>
      <c r="H11" s="7"/>
      <c r="I11" s="21"/>
      <c r="J11" s="21"/>
      <c r="K11" s="22"/>
      <c r="L11" s="41"/>
      <c r="M11" s="46"/>
      <c r="N11" s="34"/>
    </row>
    <row r="12" spans="1:253">
      <c r="A12" s="64" t="s">
        <v>26</v>
      </c>
      <c r="B12" s="65" t="s">
        <v>27</v>
      </c>
      <c r="C12" s="66" t="s">
        <v>28</v>
      </c>
      <c r="D12" s="65">
        <v>1</v>
      </c>
      <c r="E12" s="68">
        <v>222511.71739999999</v>
      </c>
      <c r="F12" s="68">
        <v>178001</v>
      </c>
      <c r="G12" s="34">
        <v>2240</v>
      </c>
      <c r="H12" s="8">
        <v>3556752463</v>
      </c>
      <c r="I12" s="23">
        <v>19</v>
      </c>
      <c r="J12" s="21">
        <f>+K12-I12</f>
        <v>35.03</v>
      </c>
      <c r="K12" s="24">
        <v>54.03</v>
      </c>
      <c r="L12" s="79">
        <v>6574</v>
      </c>
      <c r="M12" s="50">
        <v>5086.2876666000002</v>
      </c>
      <c r="N12" s="35">
        <v>3450</v>
      </c>
      <c r="O12" s="69"/>
      <c r="Q12" s="43"/>
    </row>
    <row r="13" spans="1:253">
      <c r="A13" s="64" t="s">
        <v>29</v>
      </c>
      <c r="B13" s="65" t="s">
        <v>30</v>
      </c>
      <c r="C13" s="66" t="s">
        <v>31</v>
      </c>
      <c r="D13" s="65">
        <v>7</v>
      </c>
      <c r="E13" s="68">
        <v>2714856</v>
      </c>
      <c r="F13" s="68">
        <v>2159455</v>
      </c>
      <c r="G13" s="34">
        <v>230</v>
      </c>
      <c r="H13" s="8">
        <v>65221057665</v>
      </c>
      <c r="I13" s="23">
        <v>18.100000000000001</v>
      </c>
      <c r="J13" s="21">
        <f t="shared" ref="J13:J50" si="0">+K13-I13</f>
        <v>0.89999999999999858</v>
      </c>
      <c r="K13" s="24">
        <v>19</v>
      </c>
      <c r="L13" s="79">
        <v>60860</v>
      </c>
      <c r="M13" s="47">
        <v>46864</v>
      </c>
      <c r="N13" s="35">
        <v>3069.9</v>
      </c>
      <c r="O13" s="69"/>
      <c r="Q13" s="43"/>
    </row>
    <row r="14" spans="1:253">
      <c r="A14" s="64" t="s">
        <v>32</v>
      </c>
      <c r="B14" s="65" t="s">
        <v>33</v>
      </c>
      <c r="C14" s="66" t="s">
        <v>34</v>
      </c>
      <c r="D14" s="65">
        <v>1</v>
      </c>
      <c r="E14" s="68">
        <v>86744.377600000007</v>
      </c>
      <c r="F14" s="68">
        <v>68316</v>
      </c>
      <c r="G14" s="34">
        <v>1288</v>
      </c>
      <c r="H14" s="8">
        <v>911509553</v>
      </c>
      <c r="I14" s="23">
        <v>44.79</v>
      </c>
      <c r="J14" s="21">
        <f t="shared" si="0"/>
        <v>18.28</v>
      </c>
      <c r="K14" s="24">
        <v>63.07</v>
      </c>
      <c r="L14" s="79">
        <v>4035</v>
      </c>
      <c r="M14" s="51">
        <v>2229.1833333</v>
      </c>
      <c r="N14" s="35">
        <v>3600</v>
      </c>
      <c r="O14" s="69"/>
      <c r="Q14" s="43"/>
    </row>
    <row r="15" spans="1:253">
      <c r="A15" s="64" t="s">
        <v>35</v>
      </c>
      <c r="B15" s="65" t="s">
        <v>36</v>
      </c>
      <c r="C15" s="66" t="s">
        <v>37</v>
      </c>
      <c r="D15" s="65">
        <v>1</v>
      </c>
      <c r="E15" s="68">
        <v>1051913.25663381</v>
      </c>
      <c r="F15" s="68">
        <v>828518</v>
      </c>
      <c r="G15" s="34">
        <v>350</v>
      </c>
      <c r="H15" s="8">
        <v>38763381046</v>
      </c>
      <c r="I15" s="23">
        <v>20.48</v>
      </c>
      <c r="J15" s="21">
        <f t="shared" si="0"/>
        <v>6.3300000000000018</v>
      </c>
      <c r="K15" s="24">
        <v>26.810000000000002</v>
      </c>
      <c r="L15" s="79">
        <v>28627</v>
      </c>
      <c r="M15" s="51">
        <v>18910.4333333</v>
      </c>
      <c r="N15" s="35">
        <v>4200</v>
      </c>
      <c r="O15" s="69"/>
      <c r="Q15" s="43"/>
    </row>
    <row r="16" spans="1:253">
      <c r="A16" s="64" t="s">
        <v>38</v>
      </c>
      <c r="B16" s="65" t="s">
        <v>39</v>
      </c>
      <c r="C16" s="66" t="s">
        <v>40</v>
      </c>
      <c r="D16" s="65">
        <v>1</v>
      </c>
      <c r="E16" s="68">
        <v>468297.15827741503</v>
      </c>
      <c r="F16" s="68">
        <v>359045</v>
      </c>
      <c r="G16" s="34">
        <v>343</v>
      </c>
      <c r="H16" s="8">
        <v>11324602562</v>
      </c>
      <c r="I16" s="23">
        <v>31</v>
      </c>
      <c r="J16" s="21">
        <f t="shared" si="0"/>
        <v>13.939999999999998</v>
      </c>
      <c r="K16" s="24">
        <v>44.94</v>
      </c>
      <c r="L16" s="79">
        <v>11285</v>
      </c>
      <c r="M16" s="51">
        <v>8172.4833332999997</v>
      </c>
      <c r="N16" s="35">
        <v>3270</v>
      </c>
      <c r="O16" s="69"/>
      <c r="Q16" s="43"/>
    </row>
    <row r="17" spans="1:17">
      <c r="A17" s="64" t="s">
        <v>41</v>
      </c>
      <c r="B17" s="65" t="s">
        <v>42</v>
      </c>
      <c r="C17" s="66" t="s">
        <v>43</v>
      </c>
      <c r="D17" s="65">
        <v>1</v>
      </c>
      <c r="E17" s="68">
        <v>515843.42402415891</v>
      </c>
      <c r="F17" s="68">
        <v>407830</v>
      </c>
      <c r="G17" s="34">
        <v>193</v>
      </c>
      <c r="H17" s="8">
        <v>19011750509</v>
      </c>
      <c r="I17" s="23">
        <v>25</v>
      </c>
      <c r="J17" s="21">
        <f t="shared" si="0"/>
        <v>8.8400000000000034</v>
      </c>
      <c r="K17" s="24">
        <v>33.840000000000003</v>
      </c>
      <c r="L17" s="79">
        <v>14830</v>
      </c>
      <c r="M17" s="51">
        <v>10800.4</v>
      </c>
      <c r="N17" s="35">
        <v>3735</v>
      </c>
      <c r="O17" s="69"/>
      <c r="Q17" s="43"/>
    </row>
    <row r="18" spans="1:17">
      <c r="A18" s="64" t="s">
        <v>44</v>
      </c>
      <c r="B18" s="65" t="s">
        <v>45</v>
      </c>
      <c r="C18" s="66" t="s">
        <v>46</v>
      </c>
      <c r="D18" s="65">
        <v>1</v>
      </c>
      <c r="E18" s="68">
        <v>214850.10009000002</v>
      </c>
      <c r="F18" s="68">
        <v>172346</v>
      </c>
      <c r="G18" s="34">
        <v>1863</v>
      </c>
      <c r="H18" s="8">
        <v>4131636881</v>
      </c>
      <c r="I18" s="23">
        <v>22.5</v>
      </c>
      <c r="J18" s="21">
        <f t="shared" si="0"/>
        <v>26.689999999999998</v>
      </c>
      <c r="K18" s="24">
        <v>49.19</v>
      </c>
      <c r="L18" s="79">
        <v>5215</v>
      </c>
      <c r="M18" s="51">
        <v>3958.25</v>
      </c>
      <c r="N18" s="35">
        <v>4170</v>
      </c>
      <c r="O18" s="69"/>
      <c r="Q18" s="43"/>
    </row>
    <row r="19" spans="1:17">
      <c r="A19" s="64" t="s">
        <v>47</v>
      </c>
      <c r="B19" s="65" t="s">
        <v>48</v>
      </c>
      <c r="C19" s="66" t="s">
        <v>49</v>
      </c>
      <c r="D19" s="65">
        <v>1</v>
      </c>
      <c r="E19" s="68">
        <v>88105.581200000015</v>
      </c>
      <c r="F19" s="68">
        <v>71555</v>
      </c>
      <c r="G19" s="34">
        <v>1640</v>
      </c>
      <c r="H19" s="8">
        <v>1723242610</v>
      </c>
      <c r="I19" s="23">
        <v>35.5</v>
      </c>
      <c r="J19" s="21">
        <f t="shared" si="0"/>
        <v>12.29</v>
      </c>
      <c r="K19" s="24">
        <v>47.79</v>
      </c>
      <c r="L19" s="79">
        <v>2031</v>
      </c>
      <c r="M19" s="51">
        <v>1739.2666666</v>
      </c>
      <c r="N19" s="35">
        <v>3930</v>
      </c>
      <c r="O19" s="69"/>
      <c r="Q19" s="43"/>
    </row>
    <row r="20" spans="1:17">
      <c r="A20" s="64" t="s">
        <v>50</v>
      </c>
      <c r="B20" s="65" t="s">
        <v>51</v>
      </c>
      <c r="C20" s="66" t="s">
        <v>52</v>
      </c>
      <c r="D20" s="65">
        <v>1</v>
      </c>
      <c r="E20" s="68">
        <v>374714.20178999996</v>
      </c>
      <c r="F20" s="68">
        <v>296150</v>
      </c>
      <c r="G20" s="34">
        <v>2322</v>
      </c>
      <c r="H20" s="8">
        <v>6677963355</v>
      </c>
      <c r="I20" s="23">
        <v>25</v>
      </c>
      <c r="J20" s="21">
        <f t="shared" si="0"/>
        <v>21.4</v>
      </c>
      <c r="K20" s="24">
        <v>46.4</v>
      </c>
      <c r="L20" s="79">
        <v>10770</v>
      </c>
      <c r="M20" s="51">
        <v>7157.8666665999999</v>
      </c>
      <c r="N20" s="35">
        <v>3450</v>
      </c>
      <c r="O20" s="69"/>
      <c r="Q20" s="43"/>
    </row>
    <row r="21" spans="1:17">
      <c r="A21" s="64" t="s">
        <v>53</v>
      </c>
      <c r="B21" s="65" t="s">
        <v>54</v>
      </c>
      <c r="C21" s="66" t="s">
        <v>55</v>
      </c>
      <c r="D21" s="65">
        <v>4</v>
      </c>
      <c r="E21" s="68">
        <v>107890.26240000001</v>
      </c>
      <c r="F21" s="68">
        <v>87522</v>
      </c>
      <c r="G21" s="34">
        <v>3066</v>
      </c>
      <c r="H21" s="8">
        <v>1313132171</v>
      </c>
      <c r="I21" s="23">
        <v>24.86</v>
      </c>
      <c r="J21" s="21">
        <f t="shared" si="0"/>
        <v>20.810000000000002</v>
      </c>
      <c r="K21" s="24">
        <v>45.67</v>
      </c>
      <c r="L21" s="79">
        <v>9148</v>
      </c>
      <c r="M21" s="47">
        <v>4972</v>
      </c>
      <c r="N21" s="35">
        <v>2760</v>
      </c>
      <c r="O21" s="69"/>
      <c r="Q21" s="43"/>
    </row>
    <row r="22" spans="1:17">
      <c r="A22" s="64" t="s">
        <v>56</v>
      </c>
      <c r="B22" s="65" t="s">
        <v>57</v>
      </c>
      <c r="C22" s="66" t="s">
        <v>58</v>
      </c>
      <c r="D22" s="65">
        <v>1</v>
      </c>
      <c r="E22" s="68">
        <v>148429.00411000001</v>
      </c>
      <c r="F22" s="68">
        <v>119231</v>
      </c>
      <c r="G22" s="34">
        <v>2058</v>
      </c>
      <c r="H22" s="8">
        <v>3057231911</v>
      </c>
      <c r="I22" s="23">
        <v>17</v>
      </c>
      <c r="J22" s="21">
        <f t="shared" si="0"/>
        <v>18.36</v>
      </c>
      <c r="K22" s="24">
        <v>35.36</v>
      </c>
      <c r="L22" s="79">
        <v>3705</v>
      </c>
      <c r="M22" s="50">
        <v>2746.9666665999998</v>
      </c>
      <c r="N22" s="35">
        <v>3030</v>
      </c>
      <c r="O22" s="69"/>
      <c r="Q22" s="43"/>
    </row>
    <row r="23" spans="1:17">
      <c r="A23" s="64" t="s">
        <v>59</v>
      </c>
      <c r="B23" s="65" t="s">
        <v>60</v>
      </c>
      <c r="C23" s="66" t="s">
        <v>61</v>
      </c>
      <c r="D23" s="65">
        <v>1</v>
      </c>
      <c r="E23" s="68">
        <v>629130.00259838509</v>
      </c>
      <c r="F23" s="68">
        <v>476311</v>
      </c>
      <c r="G23" s="34">
        <v>1434</v>
      </c>
      <c r="H23" s="8">
        <v>18670894035</v>
      </c>
      <c r="I23" s="23">
        <v>20</v>
      </c>
      <c r="J23" s="21">
        <f t="shared" si="0"/>
        <v>4.0300000000000011</v>
      </c>
      <c r="K23" s="24">
        <v>24.03</v>
      </c>
      <c r="L23" s="79">
        <v>16869</v>
      </c>
      <c r="M23" s="50">
        <v>11400.706666599999</v>
      </c>
      <c r="N23" s="35">
        <v>3210</v>
      </c>
      <c r="O23" s="69"/>
      <c r="Q23" s="43"/>
    </row>
    <row r="24" spans="1:17">
      <c r="A24" s="64" t="s">
        <v>62</v>
      </c>
      <c r="B24" s="65" t="s">
        <v>63</v>
      </c>
      <c r="C24" s="66" t="s">
        <v>64</v>
      </c>
      <c r="D24" s="65">
        <v>1</v>
      </c>
      <c r="E24" s="68">
        <v>138059.82048999998</v>
      </c>
      <c r="F24" s="68">
        <v>108240</v>
      </c>
      <c r="G24" s="34">
        <v>1586</v>
      </c>
      <c r="H24" s="8">
        <v>2258199261</v>
      </c>
      <c r="I24" s="23">
        <v>18</v>
      </c>
      <c r="J24" s="21">
        <f t="shared" si="0"/>
        <v>23.730000000000004</v>
      </c>
      <c r="K24" s="24">
        <v>41.730000000000004</v>
      </c>
      <c r="L24" s="79">
        <v>3825</v>
      </c>
      <c r="M24" s="50">
        <v>2969.0166666</v>
      </c>
      <c r="N24" s="35">
        <v>3510</v>
      </c>
      <c r="O24" s="69"/>
      <c r="Q24" s="43"/>
    </row>
    <row r="25" spans="1:17">
      <c r="A25" s="64" t="s">
        <v>65</v>
      </c>
      <c r="B25" s="65" t="s">
        <v>66</v>
      </c>
      <c r="C25" s="66" t="s">
        <v>67</v>
      </c>
      <c r="D25" s="65">
        <v>1</v>
      </c>
      <c r="E25" s="68">
        <v>119888.90920000001</v>
      </c>
      <c r="F25" s="68">
        <v>96799</v>
      </c>
      <c r="G25" s="34">
        <v>2231</v>
      </c>
      <c r="H25" s="8">
        <v>1436089579</v>
      </c>
      <c r="I25" s="23">
        <v>25</v>
      </c>
      <c r="J25" s="21">
        <f t="shared" si="0"/>
        <v>32.83</v>
      </c>
      <c r="K25" s="24">
        <v>57.83</v>
      </c>
      <c r="L25" s="79">
        <v>5258</v>
      </c>
      <c r="M25" s="50">
        <v>3866.7166665999998</v>
      </c>
      <c r="N25" s="35">
        <v>3330</v>
      </c>
      <c r="O25" s="69"/>
      <c r="Q25" s="43"/>
    </row>
    <row r="26" spans="1:17">
      <c r="A26" s="64" t="s">
        <v>68</v>
      </c>
      <c r="B26" s="65" t="s">
        <v>69</v>
      </c>
      <c r="C26" s="66" t="s">
        <v>70</v>
      </c>
      <c r="D26" s="65">
        <v>1</v>
      </c>
      <c r="E26" s="68">
        <v>112479.62519999999</v>
      </c>
      <c r="F26" s="68">
        <v>89841</v>
      </c>
      <c r="G26" s="34">
        <v>831</v>
      </c>
      <c r="H26" s="8">
        <v>2025605331</v>
      </c>
      <c r="I26" s="23">
        <v>35</v>
      </c>
      <c r="J26" s="21">
        <f t="shared" si="0"/>
        <v>26.71</v>
      </c>
      <c r="K26" s="24">
        <v>61.71</v>
      </c>
      <c r="L26" s="79">
        <v>4717</v>
      </c>
      <c r="M26" s="50">
        <v>3355.65</v>
      </c>
      <c r="N26" s="35">
        <v>3360</v>
      </c>
      <c r="O26" s="69"/>
      <c r="Q26" s="43"/>
    </row>
    <row r="27" spans="1:17">
      <c r="A27" s="64" t="s">
        <v>71</v>
      </c>
      <c r="B27" s="65" t="s">
        <v>72</v>
      </c>
      <c r="C27" s="66" t="s">
        <v>73</v>
      </c>
      <c r="D27" s="65">
        <v>1</v>
      </c>
      <c r="E27" s="68">
        <v>677405.37600000005</v>
      </c>
      <c r="F27" s="68">
        <v>520950</v>
      </c>
      <c r="G27" s="34">
        <v>442</v>
      </c>
      <c r="H27" s="8">
        <v>23218869144</v>
      </c>
      <c r="I27" s="23">
        <v>18.5</v>
      </c>
      <c r="J27" s="21">
        <f t="shared" si="0"/>
        <v>8.6999999999999993</v>
      </c>
      <c r="K27" s="24">
        <v>27.2</v>
      </c>
      <c r="L27" s="79">
        <v>17685</v>
      </c>
      <c r="M27" s="50">
        <v>11040.6386666</v>
      </c>
      <c r="N27" s="35">
        <v>3360</v>
      </c>
      <c r="O27" s="69"/>
      <c r="Q27" s="43"/>
    </row>
    <row r="28" spans="1:17">
      <c r="A28" s="64" t="s">
        <v>74</v>
      </c>
      <c r="B28" s="65" t="s">
        <v>75</v>
      </c>
      <c r="C28" s="66" t="s">
        <v>76</v>
      </c>
      <c r="D28" s="65">
        <v>1</v>
      </c>
      <c r="E28" s="68">
        <v>188263.03429999997</v>
      </c>
      <c r="F28" s="68">
        <v>151943</v>
      </c>
      <c r="G28" s="34">
        <v>3961</v>
      </c>
      <c r="H28" s="8">
        <v>2497724371</v>
      </c>
      <c r="I28" s="23">
        <v>18</v>
      </c>
      <c r="J28" s="21">
        <f t="shared" si="0"/>
        <v>35</v>
      </c>
      <c r="K28" s="24">
        <v>53</v>
      </c>
      <c r="L28" s="79">
        <v>6351</v>
      </c>
      <c r="M28" s="50">
        <v>7499.45</v>
      </c>
      <c r="N28" s="35">
        <v>3234</v>
      </c>
      <c r="O28" s="69"/>
      <c r="Q28" s="43"/>
    </row>
    <row r="29" spans="1:17">
      <c r="A29" s="64" t="s">
        <v>77</v>
      </c>
      <c r="B29" s="65" t="s">
        <v>78</v>
      </c>
      <c r="C29" s="66" t="s">
        <v>79</v>
      </c>
      <c r="D29" s="65">
        <v>1</v>
      </c>
      <c r="E29" s="68">
        <v>220438.58419999998</v>
      </c>
      <c r="F29" s="68">
        <v>177235</v>
      </c>
      <c r="G29" s="34">
        <v>2044</v>
      </c>
      <c r="H29" s="8">
        <v>3871752402</v>
      </c>
      <c r="I29" s="23">
        <v>25</v>
      </c>
      <c r="J29" s="21">
        <f t="shared" si="0"/>
        <v>32.71</v>
      </c>
      <c r="K29" s="24">
        <v>57.71</v>
      </c>
      <c r="L29" s="79">
        <v>8520</v>
      </c>
      <c r="M29" s="50">
        <v>4189.2166666000003</v>
      </c>
      <c r="N29" s="35">
        <v>3540</v>
      </c>
      <c r="O29" s="69"/>
      <c r="Q29" s="43"/>
    </row>
    <row r="30" spans="1:17">
      <c r="A30" s="64" t="s">
        <v>80</v>
      </c>
      <c r="B30" s="65" t="s">
        <v>81</v>
      </c>
      <c r="C30" s="66" t="s">
        <v>82</v>
      </c>
      <c r="D30" s="65">
        <v>1</v>
      </c>
      <c r="E30" s="68">
        <v>337335.69300000003</v>
      </c>
      <c r="F30" s="68">
        <v>270124</v>
      </c>
      <c r="G30" s="34">
        <v>4115</v>
      </c>
      <c r="H30" s="8">
        <v>5702604674</v>
      </c>
      <c r="I30" s="23">
        <v>34</v>
      </c>
      <c r="J30" s="21">
        <f t="shared" si="0"/>
        <v>12.5</v>
      </c>
      <c r="K30" s="24">
        <v>46.5</v>
      </c>
      <c r="L30" s="79">
        <v>7020</v>
      </c>
      <c r="M30" s="50">
        <v>5459.9</v>
      </c>
      <c r="N30" s="35">
        <v>3300</v>
      </c>
      <c r="O30" s="69"/>
      <c r="Q30" s="43"/>
    </row>
    <row r="31" spans="1:17">
      <c r="A31" s="64" t="s">
        <v>83</v>
      </c>
      <c r="B31" s="65" t="s">
        <v>84</v>
      </c>
      <c r="C31" s="66" t="s">
        <v>85</v>
      </c>
      <c r="D31" s="65">
        <v>1</v>
      </c>
      <c r="E31" s="68">
        <v>148334.91580000002</v>
      </c>
      <c r="F31" s="68">
        <v>121447</v>
      </c>
      <c r="G31" s="34">
        <v>1192</v>
      </c>
      <c r="H31" s="8">
        <v>1763772156</v>
      </c>
      <c r="I31" s="23">
        <v>35</v>
      </c>
      <c r="J31" s="21">
        <f t="shared" si="0"/>
        <v>20.512999999999998</v>
      </c>
      <c r="K31" s="24">
        <v>55.512999999999998</v>
      </c>
      <c r="L31" s="79">
        <v>7150</v>
      </c>
      <c r="M31" s="50">
        <v>3994.9833333000001</v>
      </c>
      <c r="N31" s="35">
        <v>2910</v>
      </c>
      <c r="O31" s="69"/>
      <c r="Q31" s="43"/>
    </row>
    <row r="32" spans="1:17">
      <c r="A32" s="64" t="s">
        <v>86</v>
      </c>
      <c r="B32" s="65" t="s">
        <v>87</v>
      </c>
      <c r="C32" s="66" t="s">
        <v>88</v>
      </c>
      <c r="D32" s="65">
        <v>1</v>
      </c>
      <c r="E32" s="68">
        <v>265763.27310000005</v>
      </c>
      <c r="F32" s="68">
        <v>205306</v>
      </c>
      <c r="G32" s="34">
        <v>600</v>
      </c>
      <c r="H32" s="8">
        <v>7132386072</v>
      </c>
      <c r="I32" s="23">
        <v>37</v>
      </c>
      <c r="J32" s="21">
        <f t="shared" si="0"/>
        <v>2.1599999999999966</v>
      </c>
      <c r="K32" s="24">
        <v>39.159999999999997</v>
      </c>
      <c r="L32" s="79">
        <v>7023</v>
      </c>
      <c r="M32" s="50">
        <v>4886.0333332999999</v>
      </c>
      <c r="N32" s="35">
        <v>3060</v>
      </c>
      <c r="O32" s="69"/>
      <c r="Q32" s="43"/>
    </row>
    <row r="33" spans="1:17">
      <c r="A33" s="64" t="s">
        <v>89</v>
      </c>
      <c r="B33" s="65" t="s">
        <v>90</v>
      </c>
      <c r="C33" s="66" t="s">
        <v>91</v>
      </c>
      <c r="D33" s="65">
        <v>1</v>
      </c>
      <c r="E33" s="68">
        <v>410001.96107100003</v>
      </c>
      <c r="F33" s="68">
        <v>323711</v>
      </c>
      <c r="G33" s="34">
        <v>133</v>
      </c>
      <c r="H33" s="8">
        <v>9896006401</v>
      </c>
      <c r="I33" s="23">
        <v>22.5</v>
      </c>
      <c r="J33" s="21">
        <f t="shared" si="0"/>
        <v>8.14</v>
      </c>
      <c r="K33" s="24">
        <v>30.64</v>
      </c>
      <c r="L33" s="79">
        <v>16106</v>
      </c>
      <c r="M33" s="50">
        <v>12008.35</v>
      </c>
      <c r="N33" s="35">
        <v>3780</v>
      </c>
      <c r="O33" s="69"/>
      <c r="Q33" s="43"/>
    </row>
    <row r="34" spans="1:17">
      <c r="A34" s="64" t="s">
        <v>92</v>
      </c>
      <c r="B34" s="65" t="s">
        <v>93</v>
      </c>
      <c r="C34" s="66" t="s">
        <v>94</v>
      </c>
      <c r="D34" s="65">
        <v>1</v>
      </c>
      <c r="E34" s="68">
        <v>158961.10055169999</v>
      </c>
      <c r="F34" s="68">
        <v>126453</v>
      </c>
      <c r="G34" s="34">
        <v>17</v>
      </c>
      <c r="H34" s="8">
        <v>1640896561</v>
      </c>
      <c r="I34" s="23">
        <v>40</v>
      </c>
      <c r="J34" s="21">
        <f t="shared" si="0"/>
        <v>6.9099999999999966</v>
      </c>
      <c r="K34" s="24">
        <v>46.91</v>
      </c>
      <c r="L34" s="79">
        <v>4886</v>
      </c>
      <c r="M34" s="50">
        <v>3236.0279999999998</v>
      </c>
      <c r="N34" s="35">
        <v>2970</v>
      </c>
      <c r="O34" s="69"/>
      <c r="Q34" s="43"/>
    </row>
    <row r="35" spans="1:17">
      <c r="A35" s="64" t="s">
        <v>95</v>
      </c>
      <c r="B35" s="65" t="s">
        <v>96</v>
      </c>
      <c r="C35" s="66" t="s">
        <v>97</v>
      </c>
      <c r="D35" s="65">
        <v>1</v>
      </c>
      <c r="E35" s="68">
        <v>472297.05494647002</v>
      </c>
      <c r="F35" s="68">
        <v>373774</v>
      </c>
      <c r="G35" s="34">
        <v>107</v>
      </c>
      <c r="H35" s="8">
        <v>21608874665</v>
      </c>
      <c r="I35" s="23">
        <v>20.28</v>
      </c>
      <c r="J35" s="21">
        <f t="shared" si="0"/>
        <v>1.5300000000000011</v>
      </c>
      <c r="K35" s="24">
        <v>21.810000000000002</v>
      </c>
      <c r="L35" s="79">
        <v>10866</v>
      </c>
      <c r="M35" s="50">
        <v>7271.0666665999997</v>
      </c>
      <c r="N35" s="35">
        <v>3010.2000000000003</v>
      </c>
      <c r="O35" s="69"/>
      <c r="Q35" s="43"/>
    </row>
    <row r="36" spans="1:17">
      <c r="A36" s="64" t="s">
        <v>98</v>
      </c>
      <c r="B36" s="65" t="s">
        <v>99</v>
      </c>
      <c r="C36" s="66" t="s">
        <v>100</v>
      </c>
      <c r="D36" s="65">
        <v>1</v>
      </c>
      <c r="E36" s="68">
        <v>265826.77343</v>
      </c>
      <c r="F36" s="68">
        <v>216240</v>
      </c>
      <c r="G36" s="34">
        <v>2908</v>
      </c>
      <c r="H36" s="8">
        <v>4816048491</v>
      </c>
      <c r="I36" s="23">
        <v>36</v>
      </c>
      <c r="J36" s="21">
        <f t="shared" si="0"/>
        <v>15.909999999999997</v>
      </c>
      <c r="K36" s="24">
        <v>51.91</v>
      </c>
      <c r="L36" s="79">
        <v>8437</v>
      </c>
      <c r="M36" s="50">
        <v>7325.9833332999997</v>
      </c>
      <c r="N36" s="35">
        <v>3525</v>
      </c>
      <c r="O36" s="69"/>
      <c r="Q36" s="43"/>
    </row>
    <row r="37" spans="1:17">
      <c r="A37" s="64" t="s">
        <v>101</v>
      </c>
      <c r="B37" s="65" t="s">
        <v>102</v>
      </c>
      <c r="C37" s="66" t="s">
        <v>103</v>
      </c>
      <c r="D37" s="65">
        <v>1</v>
      </c>
      <c r="E37" s="68">
        <v>213442.92669801501</v>
      </c>
      <c r="F37" s="68">
        <v>167610</v>
      </c>
      <c r="G37" s="34">
        <v>220</v>
      </c>
      <c r="H37" s="8">
        <v>3333183305</v>
      </c>
      <c r="I37" s="23">
        <v>30</v>
      </c>
      <c r="J37" s="21">
        <f t="shared" si="0"/>
        <v>5.5499999999999972</v>
      </c>
      <c r="K37" s="24">
        <v>35.549999999999997</v>
      </c>
      <c r="L37" s="79">
        <v>5064</v>
      </c>
      <c r="M37" s="50">
        <v>4562.5333332999999</v>
      </c>
      <c r="N37" s="35">
        <v>3720</v>
      </c>
      <c r="O37" s="69"/>
      <c r="Q37" s="43"/>
    </row>
    <row r="38" spans="1:17">
      <c r="A38" s="64" t="s">
        <v>104</v>
      </c>
      <c r="B38" s="65" t="s">
        <v>105</v>
      </c>
      <c r="C38" s="66" t="s">
        <v>106</v>
      </c>
      <c r="D38" s="65">
        <v>1</v>
      </c>
      <c r="E38" s="68">
        <v>89892.260400000014</v>
      </c>
      <c r="F38" s="68">
        <v>72432</v>
      </c>
      <c r="G38" s="34">
        <v>1850</v>
      </c>
      <c r="H38" s="8">
        <v>803262180</v>
      </c>
      <c r="I38" s="23">
        <v>25</v>
      </c>
      <c r="J38" s="21">
        <f t="shared" si="0"/>
        <v>35.28</v>
      </c>
      <c r="K38" s="24">
        <v>60.28</v>
      </c>
      <c r="L38" s="79">
        <v>2714</v>
      </c>
      <c r="M38" s="50">
        <v>2777.6166665999999</v>
      </c>
      <c r="N38" s="35">
        <v>2850</v>
      </c>
      <c r="O38" s="69"/>
      <c r="Q38" s="43"/>
    </row>
    <row r="39" spans="1:17">
      <c r="A39" s="64" t="s">
        <v>107</v>
      </c>
      <c r="B39" s="65" t="s">
        <v>108</v>
      </c>
      <c r="C39" s="66" t="s">
        <v>109</v>
      </c>
      <c r="D39" s="65">
        <v>1</v>
      </c>
      <c r="E39" s="68">
        <v>132014.14490000001</v>
      </c>
      <c r="F39" s="68">
        <v>105681</v>
      </c>
      <c r="G39" s="34">
        <v>1114</v>
      </c>
      <c r="H39" s="8">
        <v>2228314058</v>
      </c>
      <c r="I39" s="23">
        <v>31.49</v>
      </c>
      <c r="J39" s="21">
        <f t="shared" si="0"/>
        <v>16.790000000000003</v>
      </c>
      <c r="K39" s="24">
        <v>48.28</v>
      </c>
      <c r="L39" s="79">
        <v>3340</v>
      </c>
      <c r="M39" s="50">
        <v>2434.4499999999998</v>
      </c>
      <c r="N39" s="35">
        <v>3210</v>
      </c>
      <c r="O39" s="69"/>
      <c r="Q39" s="43"/>
    </row>
    <row r="40" spans="1:17">
      <c r="A40" s="64" t="s">
        <v>110</v>
      </c>
      <c r="B40" s="65" t="s">
        <v>111</v>
      </c>
      <c r="C40" s="66" t="s">
        <v>112</v>
      </c>
      <c r="D40" s="65">
        <v>1</v>
      </c>
      <c r="E40" s="68">
        <v>366862.6888</v>
      </c>
      <c r="F40" s="68">
        <v>286966</v>
      </c>
      <c r="G40" s="34">
        <v>1033</v>
      </c>
      <c r="H40" s="8">
        <v>5933124874</v>
      </c>
      <c r="I40" s="23">
        <v>27</v>
      </c>
      <c r="J40" s="21">
        <f t="shared" si="0"/>
        <v>18.28</v>
      </c>
      <c r="K40" s="24">
        <v>45.28</v>
      </c>
      <c r="L40" s="79">
        <v>8150</v>
      </c>
      <c r="M40" s="50">
        <v>6269.2</v>
      </c>
      <c r="N40" s="35">
        <v>2910</v>
      </c>
      <c r="O40" s="69"/>
      <c r="Q40" s="43"/>
    </row>
    <row r="41" spans="1:17">
      <c r="A41" s="64" t="s">
        <v>113</v>
      </c>
      <c r="B41" s="65" t="s">
        <v>114</v>
      </c>
      <c r="C41" s="66" t="s">
        <v>115</v>
      </c>
      <c r="D41" s="65">
        <v>1</v>
      </c>
      <c r="E41" s="68">
        <v>106456.0297</v>
      </c>
      <c r="F41" s="68">
        <v>87272</v>
      </c>
      <c r="G41" s="34">
        <v>2834</v>
      </c>
      <c r="H41" s="8">
        <v>1531672301</v>
      </c>
      <c r="I41" s="23">
        <v>22</v>
      </c>
      <c r="J41" s="21">
        <f t="shared" si="0"/>
        <v>40.229999999999997</v>
      </c>
      <c r="K41" s="24">
        <v>62.23</v>
      </c>
      <c r="L41" s="79">
        <v>2328</v>
      </c>
      <c r="M41" s="50">
        <v>1783.8833333</v>
      </c>
      <c r="N41" s="35">
        <v>4200</v>
      </c>
      <c r="O41" s="69"/>
      <c r="Q41" s="43"/>
    </row>
    <row r="42" spans="1:17">
      <c r="A42" s="64" t="s">
        <v>116</v>
      </c>
      <c r="B42" s="65" t="s">
        <v>117</v>
      </c>
      <c r="C42" s="66" t="s">
        <v>118</v>
      </c>
      <c r="D42" s="65">
        <v>1</v>
      </c>
      <c r="E42" s="68">
        <v>99449.47649999999</v>
      </c>
      <c r="F42" s="68">
        <v>80234</v>
      </c>
      <c r="G42" s="34">
        <v>1625</v>
      </c>
      <c r="H42" s="8">
        <v>1583997701</v>
      </c>
      <c r="I42" s="23">
        <v>27.5</v>
      </c>
      <c r="J42" s="21">
        <f t="shared" si="0"/>
        <v>16.620000000000005</v>
      </c>
      <c r="K42" s="24">
        <v>44.120000000000005</v>
      </c>
      <c r="L42" s="79">
        <v>2220</v>
      </c>
      <c r="M42" s="50">
        <v>1719.15</v>
      </c>
      <c r="N42" s="35">
        <v>3090</v>
      </c>
      <c r="O42" s="69"/>
      <c r="Q42" s="43"/>
    </row>
    <row r="43" spans="1:17">
      <c r="A43" s="64" t="s">
        <v>119</v>
      </c>
      <c r="B43" s="65" t="s">
        <v>120</v>
      </c>
      <c r="C43" s="66" t="s">
        <v>121</v>
      </c>
      <c r="D43" s="65">
        <v>1</v>
      </c>
      <c r="E43" s="68">
        <v>58540.008799999996</v>
      </c>
      <c r="F43" s="68">
        <v>47361</v>
      </c>
      <c r="G43" s="34">
        <v>1466</v>
      </c>
      <c r="H43" s="8">
        <v>568003622</v>
      </c>
      <c r="I43" s="23">
        <v>30</v>
      </c>
      <c r="J43" s="21">
        <f t="shared" si="0"/>
        <v>47.738</v>
      </c>
      <c r="K43" s="24">
        <v>77.738</v>
      </c>
      <c r="L43" s="79">
        <v>1834</v>
      </c>
      <c r="M43" s="50">
        <v>1786.8413333000001</v>
      </c>
      <c r="N43" s="35">
        <v>2850</v>
      </c>
      <c r="O43" s="69"/>
      <c r="Q43" s="43"/>
    </row>
    <row r="44" spans="1:17">
      <c r="A44" s="64" t="s">
        <v>122</v>
      </c>
      <c r="B44" s="65" t="s">
        <v>123</v>
      </c>
      <c r="C44" s="66" t="s">
        <v>124</v>
      </c>
      <c r="D44" s="65">
        <v>1</v>
      </c>
      <c r="E44" s="68">
        <v>272739.09958977497</v>
      </c>
      <c r="F44" s="68">
        <v>217204</v>
      </c>
      <c r="G44" s="34">
        <v>79</v>
      </c>
      <c r="H44" s="8">
        <v>3681326000</v>
      </c>
      <c r="I44" s="23">
        <v>27.5</v>
      </c>
      <c r="J44" s="21">
        <f t="shared" si="0"/>
        <v>8.1200000000000045</v>
      </c>
      <c r="K44" s="24">
        <v>35.620000000000005</v>
      </c>
      <c r="L44" s="79">
        <v>5212</v>
      </c>
      <c r="M44" s="50">
        <v>4141.7783332999998</v>
      </c>
      <c r="N44" s="35">
        <v>4132.5</v>
      </c>
      <c r="O44" s="69"/>
      <c r="Q44" s="43"/>
    </row>
    <row r="45" spans="1:17">
      <c r="A45" s="64" t="s">
        <v>125</v>
      </c>
      <c r="B45" s="65" t="s">
        <v>126</v>
      </c>
      <c r="C45" s="66" t="s">
        <v>127</v>
      </c>
      <c r="D45" s="65">
        <v>1</v>
      </c>
      <c r="E45" s="68">
        <v>51947.299599999998</v>
      </c>
      <c r="F45" s="68">
        <v>42144</v>
      </c>
      <c r="G45" s="34">
        <v>1656</v>
      </c>
      <c r="H45" s="8">
        <v>484623660</v>
      </c>
      <c r="I45" s="23">
        <v>37.656999999999996</v>
      </c>
      <c r="J45" s="21">
        <f t="shared" si="0"/>
        <v>35.834000000000003</v>
      </c>
      <c r="K45" s="24">
        <v>73.491</v>
      </c>
      <c r="L45" s="79">
        <v>1930</v>
      </c>
      <c r="M45" s="50">
        <v>1473</v>
      </c>
      <c r="N45" s="35">
        <v>2850</v>
      </c>
      <c r="O45" s="69"/>
      <c r="Q45" s="43"/>
    </row>
    <row r="46" spans="1:17">
      <c r="A46" s="64" t="s">
        <v>128</v>
      </c>
      <c r="B46" s="65" t="s">
        <v>129</v>
      </c>
      <c r="C46" s="66" t="s">
        <v>130</v>
      </c>
      <c r="D46" s="65">
        <v>1</v>
      </c>
      <c r="E46" s="68">
        <v>457817.98669999995</v>
      </c>
      <c r="F46" s="68">
        <v>362355</v>
      </c>
      <c r="G46" s="34">
        <v>2054</v>
      </c>
      <c r="H46" s="8">
        <v>6678003601</v>
      </c>
      <c r="I46" s="23">
        <v>16</v>
      </c>
      <c r="J46" s="21">
        <f t="shared" si="0"/>
        <v>23.03</v>
      </c>
      <c r="K46" s="24">
        <v>39.03</v>
      </c>
      <c r="L46" s="79">
        <v>11332</v>
      </c>
      <c r="M46" s="50">
        <v>9084.7186665999998</v>
      </c>
      <c r="N46" s="35">
        <v>3240</v>
      </c>
      <c r="O46" s="69"/>
      <c r="Q46" s="43"/>
    </row>
    <row r="47" spans="1:17">
      <c r="A47" s="64" t="s">
        <v>131</v>
      </c>
      <c r="B47" s="65" t="s">
        <v>132</v>
      </c>
      <c r="C47" s="66" t="s">
        <v>133</v>
      </c>
      <c r="D47" s="65">
        <v>1</v>
      </c>
      <c r="E47" s="68">
        <v>71005.39360000001</v>
      </c>
      <c r="F47" s="68">
        <v>58740</v>
      </c>
      <c r="G47" s="34">
        <v>1566</v>
      </c>
      <c r="H47" s="8">
        <v>792854827</v>
      </c>
      <c r="I47" s="23">
        <v>25</v>
      </c>
      <c r="J47" s="21">
        <f t="shared" si="0"/>
        <v>32.78</v>
      </c>
      <c r="K47" s="24">
        <v>57.78</v>
      </c>
      <c r="L47" s="79">
        <v>1784</v>
      </c>
      <c r="M47" s="50">
        <v>1117.8833333</v>
      </c>
      <c r="N47" s="35">
        <v>3750</v>
      </c>
      <c r="O47" s="69"/>
      <c r="Q47" s="43"/>
    </row>
    <row r="48" spans="1:17">
      <c r="A48" s="64" t="s">
        <v>134</v>
      </c>
      <c r="B48" s="65" t="s">
        <v>135</v>
      </c>
      <c r="C48" s="66" t="s">
        <v>136</v>
      </c>
      <c r="D48" s="65">
        <v>1</v>
      </c>
      <c r="E48" s="68">
        <v>328763.17600257002</v>
      </c>
      <c r="F48" s="68">
        <v>261881</v>
      </c>
      <c r="G48" s="34">
        <v>55</v>
      </c>
      <c r="H48" s="8">
        <v>8396718635</v>
      </c>
      <c r="I48" s="23">
        <v>22.84</v>
      </c>
      <c r="J48" s="21">
        <f t="shared" si="0"/>
        <v>4.0599999999999987</v>
      </c>
      <c r="K48" s="24">
        <v>26.9</v>
      </c>
      <c r="L48" s="79">
        <v>11225</v>
      </c>
      <c r="M48" s="50">
        <v>8816.6833332999995</v>
      </c>
      <c r="N48" s="35">
        <v>3090</v>
      </c>
      <c r="O48" s="69"/>
      <c r="Q48" s="43"/>
    </row>
    <row r="49" spans="1:17">
      <c r="A49" s="64" t="s">
        <v>137</v>
      </c>
      <c r="B49" s="65" t="s">
        <v>138</v>
      </c>
      <c r="C49" s="66" t="s">
        <v>139</v>
      </c>
      <c r="D49" s="65">
        <v>1</v>
      </c>
      <c r="E49" s="68">
        <v>392012.72289999999</v>
      </c>
      <c r="F49" s="68">
        <v>293415</v>
      </c>
      <c r="G49" s="34">
        <v>624</v>
      </c>
      <c r="H49" s="8">
        <v>8379531023</v>
      </c>
      <c r="I49" s="23">
        <v>33.64</v>
      </c>
      <c r="J49" s="21">
        <f t="shared" si="0"/>
        <v>7.5600000000000023</v>
      </c>
      <c r="K49" s="24">
        <v>41.2</v>
      </c>
      <c r="L49" s="79">
        <v>10721</v>
      </c>
      <c r="M49" s="50">
        <v>7697.5666665999997</v>
      </c>
      <c r="N49" s="35">
        <v>3150</v>
      </c>
      <c r="O49" s="69"/>
      <c r="Q49" s="43"/>
    </row>
    <row r="50" spans="1:17">
      <c r="A50" s="64" t="s">
        <v>140</v>
      </c>
      <c r="B50" s="65" t="s">
        <v>141</v>
      </c>
      <c r="C50" s="66" t="s">
        <v>142</v>
      </c>
      <c r="D50" s="65">
        <v>1</v>
      </c>
      <c r="E50" s="68">
        <v>95963.974700000006</v>
      </c>
      <c r="F50" s="68">
        <v>77144</v>
      </c>
      <c r="G50" s="34">
        <v>2363</v>
      </c>
      <c r="H50" s="9">
        <v>1349811103</v>
      </c>
      <c r="I50" s="23">
        <v>22.29</v>
      </c>
      <c r="J50" s="21">
        <f t="shared" si="0"/>
        <v>18.025500000000001</v>
      </c>
      <c r="K50" s="24">
        <v>40.3155</v>
      </c>
      <c r="L50" s="80">
        <v>1923</v>
      </c>
      <c r="M50" s="49">
        <v>1632.7666666</v>
      </c>
      <c r="N50" s="35">
        <v>3990</v>
      </c>
      <c r="O50" s="69"/>
      <c r="Q50" s="43"/>
    </row>
    <row r="51" spans="1:17">
      <c r="A51" s="64"/>
      <c r="B51" s="65"/>
      <c r="C51" s="66"/>
      <c r="D51" s="56"/>
      <c r="E51" s="70"/>
      <c r="F51" s="70"/>
      <c r="G51" s="46"/>
      <c r="H51" s="10"/>
      <c r="I51" s="25"/>
      <c r="J51" s="25"/>
      <c r="K51" s="26"/>
      <c r="L51" s="42"/>
      <c r="M51" s="48"/>
      <c r="N51" s="36"/>
      <c r="O51" s="69"/>
    </row>
    <row r="52" spans="1:17">
      <c r="A52" s="71"/>
      <c r="B52" s="72"/>
      <c r="C52" s="73"/>
      <c r="D52" s="72">
        <f>SUM(D12:D50)</f>
        <v>48</v>
      </c>
      <c r="E52" s="74">
        <v>12875248.396303298</v>
      </c>
      <c r="F52" s="74">
        <v>10166782</v>
      </c>
      <c r="G52" s="75">
        <f>SUM(G12:G50)</f>
        <v>55733</v>
      </c>
      <c r="H52" s="11">
        <f>SUM(H12:H50)</f>
        <v>307976410759</v>
      </c>
      <c r="I52" s="27">
        <f>AVERAGE(I12:I50)</f>
        <v>26.805820512820517</v>
      </c>
      <c r="J52" s="27">
        <f>AVERAGE(J12:J50)</f>
        <v>18.567705128205123</v>
      </c>
      <c r="K52" s="28">
        <f>AVERAGE(K12:K50)</f>
        <v>45.373525641025644</v>
      </c>
      <c r="L52" s="81">
        <f>SUM(L12:L50)</f>
        <v>351570</v>
      </c>
      <c r="M52" s="49">
        <f>SUM(M12:M29,M30:M50)</f>
        <v>256438.94933200002</v>
      </c>
      <c r="N52" s="37">
        <f>AVERAGE(N12:N50)</f>
        <v>3379.3999999999992</v>
      </c>
      <c r="O52" s="69"/>
    </row>
    <row r="53" spans="1:17">
      <c r="E53" s="12"/>
      <c r="F53" s="12"/>
      <c r="G53" s="12"/>
      <c r="H53" s="12"/>
      <c r="I53" s="12"/>
      <c r="J53" s="12"/>
      <c r="K53" s="12"/>
      <c r="L53" s="43"/>
    </row>
    <row r="54" spans="1:17">
      <c r="L54" s="44"/>
      <c r="M54" s="1"/>
    </row>
    <row r="55" spans="1:17">
      <c r="M55" s="1"/>
    </row>
    <row r="56" spans="1:17">
      <c r="M56" s="1"/>
    </row>
    <row r="57" spans="1:17">
      <c r="L57" s="12"/>
      <c r="M57" s="1"/>
    </row>
    <row r="58" spans="1:17">
      <c r="L58" s="12"/>
    </row>
    <row r="59" spans="1:17">
      <c r="L59" s="12"/>
    </row>
    <row r="60" spans="1:17">
      <c r="L60" s="12"/>
    </row>
    <row r="61" spans="1:17">
      <c r="L61" s="12"/>
    </row>
    <row r="62" spans="1:17">
      <c r="L62" s="12"/>
    </row>
    <row r="63" spans="1:17">
      <c r="L63" s="12"/>
    </row>
  </sheetData>
  <phoneticPr fontId="3" type="noConversion"/>
  <printOptions horizontalCentered="1"/>
  <pageMargins left="0.5" right="0.5" top="0.5" bottom="0.5" header="0.25" footer="0.25"/>
  <pageSetup scale="80" orientation="landscape" horizontalDpi="1200" verticalDpi="1200" r:id="rId1"/>
  <headerFooter alignWithMargins="0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mdufour</cp:lastModifiedBy>
  <cp:lastPrinted>2014-01-30T21:32:57Z</cp:lastPrinted>
  <dcterms:created xsi:type="dcterms:W3CDTF">2007-03-29T19:26:22Z</dcterms:created>
  <dcterms:modified xsi:type="dcterms:W3CDTF">2014-04-04T14:00:13Z</dcterms:modified>
</cp:coreProperties>
</file>