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Profile" sheetId="1" r:id="rId1"/>
  </sheets>
  <definedNames>
    <definedName name="_xlnm.Print_Area" localSheetId="0">'Profile'!$A$1:$O$54</definedName>
  </definedNames>
  <calcPr fullCalcOnLoad="1"/>
</workbook>
</file>

<file path=xl/sharedStrings.xml><?xml version="1.0" encoding="utf-8"?>
<sst xmlns="http://schemas.openxmlformats.org/spreadsheetml/2006/main" count="153" uniqueCount="151">
  <si>
    <t>Illinois Community College Board</t>
  </si>
  <si>
    <t>Table 1</t>
  </si>
  <si>
    <t>A SUMMARY PROFILE OF THE ILLINOIS PUBLIC COMMUNITY COLLEGES</t>
  </si>
  <si>
    <t>District Size</t>
  </si>
  <si>
    <t>Student Enrollment</t>
  </si>
  <si>
    <t xml:space="preserve">Educ. </t>
  </si>
  <si>
    <t>Bond &amp;</t>
  </si>
  <si>
    <t>All</t>
  </si>
  <si>
    <t>Annual</t>
  </si>
  <si>
    <t>Dist.</t>
  </si>
  <si>
    <t>District</t>
  </si>
  <si>
    <t># of</t>
  </si>
  <si>
    <t>Square</t>
  </si>
  <si>
    <t>Base EAV</t>
  </si>
  <si>
    <t>&amp; O&amp;M</t>
  </si>
  <si>
    <t>Interest</t>
  </si>
  <si>
    <t>Other</t>
  </si>
  <si>
    <t>Tuition &amp;</t>
  </si>
  <si>
    <t>No.</t>
  </si>
  <si>
    <t>Location</t>
  </si>
  <si>
    <t>Coll.</t>
  </si>
  <si>
    <t>Population</t>
  </si>
  <si>
    <t>Miles</t>
  </si>
  <si>
    <t>Rate</t>
  </si>
  <si>
    <t>Tax Rates</t>
  </si>
  <si>
    <t>Total</t>
  </si>
  <si>
    <t>Headcount</t>
  </si>
  <si>
    <t>FTE</t>
  </si>
  <si>
    <t>Fee Charges</t>
  </si>
  <si>
    <t xml:space="preserve">503 </t>
  </si>
  <si>
    <t>BLACK HAWK</t>
  </si>
  <si>
    <t>Moline</t>
  </si>
  <si>
    <t xml:space="preserve">508 </t>
  </si>
  <si>
    <t>CHICAGO</t>
  </si>
  <si>
    <t>Chicago</t>
  </si>
  <si>
    <t xml:space="preserve">507 </t>
  </si>
  <si>
    <t>DANVILLE</t>
  </si>
  <si>
    <t>Danville</t>
  </si>
  <si>
    <t xml:space="preserve">502 </t>
  </si>
  <si>
    <t>DUPAGE</t>
  </si>
  <si>
    <t>Glen Ellyn</t>
  </si>
  <si>
    <t xml:space="preserve">509 </t>
  </si>
  <si>
    <t>ELGIN</t>
  </si>
  <si>
    <t>Elgin</t>
  </si>
  <si>
    <t xml:space="preserve">512 </t>
  </si>
  <si>
    <t>HARPER</t>
  </si>
  <si>
    <t>Palatine</t>
  </si>
  <si>
    <t>540</t>
  </si>
  <si>
    <t>HEARTLAND</t>
  </si>
  <si>
    <t>Bloomington</t>
  </si>
  <si>
    <t xml:space="preserve">519 </t>
  </si>
  <si>
    <t>HIGHLAND</t>
  </si>
  <si>
    <t>Freeport</t>
  </si>
  <si>
    <t xml:space="preserve">514 </t>
  </si>
  <si>
    <t>ILLINOIS CENTRAL</t>
  </si>
  <si>
    <t>East Peoria</t>
  </si>
  <si>
    <t xml:space="preserve">529 </t>
  </si>
  <si>
    <t>ILLINOIS EASTERN</t>
  </si>
  <si>
    <t>Olney</t>
  </si>
  <si>
    <t xml:space="preserve">513 </t>
  </si>
  <si>
    <t>ILLINOIS VALLEY</t>
  </si>
  <si>
    <t>Oglesby</t>
  </si>
  <si>
    <t xml:space="preserve">525 </t>
  </si>
  <si>
    <t>JOLIET</t>
  </si>
  <si>
    <t>Joliet</t>
  </si>
  <si>
    <t xml:space="preserve">520 </t>
  </si>
  <si>
    <t>KANKAKEE</t>
  </si>
  <si>
    <t>Kankakee</t>
  </si>
  <si>
    <t xml:space="preserve">501 </t>
  </si>
  <si>
    <t>KASKASKIA</t>
  </si>
  <si>
    <t>Centralia</t>
  </si>
  <si>
    <t xml:space="preserve">523 </t>
  </si>
  <si>
    <t>KISHWAUKEE</t>
  </si>
  <si>
    <t>Malta</t>
  </si>
  <si>
    <t xml:space="preserve">532 </t>
  </si>
  <si>
    <t>LAKE COUNTY</t>
  </si>
  <si>
    <t>Grayslake</t>
  </si>
  <si>
    <t xml:space="preserve">517 </t>
  </si>
  <si>
    <t>LAKE LAND</t>
  </si>
  <si>
    <t>Mattoon</t>
  </si>
  <si>
    <t xml:space="preserve">536 </t>
  </si>
  <si>
    <t>LEWIS &amp; CLARK</t>
  </si>
  <si>
    <t>Godfrey</t>
  </si>
  <si>
    <t xml:space="preserve">526 </t>
  </si>
  <si>
    <t>LINCOLN LAND</t>
  </si>
  <si>
    <t>Springfield</t>
  </si>
  <si>
    <t xml:space="preserve">530 </t>
  </si>
  <si>
    <t>LOGAN</t>
  </si>
  <si>
    <t>Carterville</t>
  </si>
  <si>
    <t xml:space="preserve">528 </t>
  </si>
  <si>
    <t>MC HENRY</t>
  </si>
  <si>
    <t>Crystal Lake</t>
  </si>
  <si>
    <t xml:space="preserve">524 </t>
  </si>
  <si>
    <t>MORAINE VALLEY</t>
  </si>
  <si>
    <t>Palos Hills</t>
  </si>
  <si>
    <t xml:space="preserve">527 </t>
  </si>
  <si>
    <t>MORTON</t>
  </si>
  <si>
    <t>Cicero</t>
  </si>
  <si>
    <t xml:space="preserve">535 </t>
  </si>
  <si>
    <t>OAKTON</t>
  </si>
  <si>
    <t>Des Plaines</t>
  </si>
  <si>
    <t xml:space="preserve">505 </t>
  </si>
  <si>
    <t>PARKLAND</t>
  </si>
  <si>
    <t>Champaign</t>
  </si>
  <si>
    <t xml:space="preserve">515 </t>
  </si>
  <si>
    <t>PRAIRIE STATE</t>
  </si>
  <si>
    <t>Chicago Hgts.</t>
  </si>
  <si>
    <t xml:space="preserve">521 </t>
  </si>
  <si>
    <t>REND LAKE</t>
  </si>
  <si>
    <t>Ina</t>
  </si>
  <si>
    <t xml:space="preserve">537 </t>
  </si>
  <si>
    <t>RICHLAND</t>
  </si>
  <si>
    <t>Decatur</t>
  </si>
  <si>
    <t xml:space="preserve">511 </t>
  </si>
  <si>
    <t>ROCK VALLEY</t>
  </si>
  <si>
    <t>Rockford</t>
  </si>
  <si>
    <t xml:space="preserve">518 </t>
  </si>
  <si>
    <t>SANDBURG</t>
  </si>
  <si>
    <t>Galesburg</t>
  </si>
  <si>
    <t xml:space="preserve">506 </t>
  </si>
  <si>
    <t>SAUK VALLEY</t>
  </si>
  <si>
    <t>Dixon</t>
  </si>
  <si>
    <t xml:space="preserve">531 </t>
  </si>
  <si>
    <t>SHAWNEE</t>
  </si>
  <si>
    <t>Ullin</t>
  </si>
  <si>
    <t xml:space="preserve">510 </t>
  </si>
  <si>
    <t>SOUTH SUBURBAN</t>
  </si>
  <si>
    <t>S. Holland</t>
  </si>
  <si>
    <t xml:space="preserve">533 </t>
  </si>
  <si>
    <t>SOUTHEASTERN</t>
  </si>
  <si>
    <t>Harrisburg</t>
  </si>
  <si>
    <t xml:space="preserve">522 </t>
  </si>
  <si>
    <t>SOUTHWESTERN</t>
  </si>
  <si>
    <t>Belleville</t>
  </si>
  <si>
    <t xml:space="preserve">534 </t>
  </si>
  <si>
    <t>SPOON RIVER</t>
  </si>
  <si>
    <t>Canton</t>
  </si>
  <si>
    <t xml:space="preserve">504 </t>
  </si>
  <si>
    <t>TRITON</t>
  </si>
  <si>
    <t>River Grove</t>
  </si>
  <si>
    <t xml:space="preserve">516 </t>
  </si>
  <si>
    <t>WAUBONSEE</t>
  </si>
  <si>
    <t>Sugar Grove</t>
  </si>
  <si>
    <t xml:space="preserve">539 </t>
  </si>
  <si>
    <t>WOOD</t>
  </si>
  <si>
    <t>Quincy</t>
  </si>
  <si>
    <t>2010 Tax</t>
  </si>
  <si>
    <t>2010 Tax Rates Extended</t>
  </si>
  <si>
    <t>Fall 2011</t>
  </si>
  <si>
    <t>FY 11</t>
  </si>
  <si>
    <t>FY 12 Annual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</si>
</sst>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"/>
    <numFmt numFmtId="167" formatCode="_(&quot;$&quot;* #,##0_);_(&quot;$&quot;* \(#,##0\);_(&quot;$&quot;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33" borderId="5" applyNumberFormat="0" applyFont="0" applyAlignment="0" applyProtection="0"/>
    <xf numFmtId="0" fontId="35" fillId="28" borderId="6" applyNumberFormat="0" applyAlignment="0" applyProtection="0"/>
    <xf numFmtId="10" fontId="0" fillId="2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7">
    <xf numFmtId="0" fontId="0" fillId="2" borderId="0" xfId="0" applyFill="1" applyAlignment="1">
      <alignment/>
    </xf>
    <xf numFmtId="0" fontId="6" fillId="2" borderId="0" xfId="0" applyFont="1" applyFill="1" applyAlignment="1">
      <alignment horizontal="centerContinuous"/>
    </xf>
    <xf numFmtId="3" fontId="6" fillId="2" borderId="0" xfId="44" applyFont="1" applyAlignment="1">
      <alignment horizontal="centerContinuous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2" borderId="0" xfId="44" applyFont="1" applyAlignment="1">
      <alignment/>
    </xf>
    <xf numFmtId="3" fontId="7" fillId="2" borderId="0" xfId="44" applyFont="1" applyAlignment="1">
      <alignment/>
    </xf>
    <xf numFmtId="0" fontId="7" fillId="2" borderId="0" xfId="0" applyFont="1" applyFill="1" applyAlignment="1">
      <alignment horizontal="right"/>
    </xf>
    <xf numFmtId="0" fontId="7" fillId="2" borderId="0" xfId="44" applyNumberFormat="1" applyFont="1" applyAlignment="1">
      <alignment/>
    </xf>
    <xf numFmtId="166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7" fillId="0" borderId="0" xfId="44" applyFont="1" applyFill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3" fontId="7" fillId="2" borderId="0" xfId="44" applyFont="1" applyBorder="1" applyAlignment="1">
      <alignment horizontal="center"/>
    </xf>
    <xf numFmtId="3" fontId="7" fillId="2" borderId="10" xfId="44" applyFont="1" applyBorder="1" applyAlignment="1">
      <alignment horizontal="center"/>
    </xf>
    <xf numFmtId="0" fontId="7" fillId="2" borderId="0" xfId="44" applyNumberFormat="1" applyFont="1" applyBorder="1" applyAlignment="1">
      <alignment horizontal="center"/>
    </xf>
    <xf numFmtId="0" fontId="7" fillId="2" borderId="9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44" applyFont="1" applyBorder="1" applyAlignment="1">
      <alignment/>
    </xf>
    <xf numFmtId="3" fontId="7" fillId="2" borderId="10" xfId="44" applyFont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3" fontId="7" fillId="2" borderId="12" xfId="44" applyNumberFormat="1" applyFont="1" applyBorder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3" fontId="7" fillId="2" borderId="12" xfId="44" applyFont="1" applyBorder="1" applyAlignment="1">
      <alignment horizontal="center"/>
    </xf>
    <xf numFmtId="3" fontId="7" fillId="2" borderId="13" xfId="44" applyFont="1" applyBorder="1" applyAlignment="1">
      <alignment horizontal="center"/>
    </xf>
    <xf numFmtId="0" fontId="7" fillId="2" borderId="14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3" fontId="7" fillId="2" borderId="14" xfId="44" applyFont="1" applyBorder="1" applyAlignment="1">
      <alignment/>
    </xf>
    <xf numFmtId="3" fontId="7" fillId="2" borderId="13" xfId="44" applyFont="1" applyBorder="1" applyAlignment="1">
      <alignment/>
    </xf>
    <xf numFmtId="0" fontId="7" fillId="2" borderId="15" xfId="0" applyFont="1" applyFill="1" applyBorder="1" applyAlignment="1">
      <alignment/>
    </xf>
    <xf numFmtId="3" fontId="7" fillId="2" borderId="16" xfId="44" applyFont="1" applyBorder="1" applyAlignment="1">
      <alignment/>
    </xf>
    <xf numFmtId="3" fontId="7" fillId="2" borderId="17" xfId="44" applyFont="1" applyBorder="1" applyAlignment="1">
      <alignment/>
    </xf>
    <xf numFmtId="3" fontId="7" fillId="2" borderId="8" xfId="44" applyNumberFormat="1" applyFont="1" applyBorder="1" applyAlignment="1">
      <alignment/>
    </xf>
    <xf numFmtId="3" fontId="7" fillId="2" borderId="0" xfId="42" applyNumberFormat="1" applyFont="1" applyFill="1" applyAlignment="1">
      <alignment/>
    </xf>
    <xf numFmtId="164" fontId="6" fillId="0" borderId="0" xfId="0" applyNumberFormat="1" applyFont="1" applyFill="1" applyAlignment="1">
      <alignment horizontal="centerContinuous"/>
    </xf>
    <xf numFmtId="164" fontId="8" fillId="0" borderId="0" xfId="0" applyNumberFormat="1" applyFont="1" applyFill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/>
    </xf>
    <xf numFmtId="167" fontId="10" fillId="0" borderId="19" xfId="45" applyNumberFormat="1" applyFont="1" applyFill="1" applyBorder="1" applyAlignment="1">
      <alignment/>
    </xf>
    <xf numFmtId="167" fontId="10" fillId="0" borderId="20" xfId="45" applyNumberFormat="1" applyFont="1" applyFill="1" applyBorder="1" applyAlignment="1">
      <alignment/>
    </xf>
    <xf numFmtId="166" fontId="7" fillId="0" borderId="18" xfId="0" applyNumberFormat="1" applyFont="1" applyFill="1" applyBorder="1" applyAlignment="1">
      <alignment/>
    </xf>
    <xf numFmtId="166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4" fontId="6" fillId="0" borderId="0" xfId="42" applyFont="1" applyFill="1" applyAlignment="1">
      <alignment horizontal="centerContinuous"/>
    </xf>
    <xf numFmtId="4" fontId="8" fillId="0" borderId="0" xfId="42" applyFont="1" applyFill="1" applyAlignment="1">
      <alignment/>
    </xf>
    <xf numFmtId="4" fontId="7" fillId="0" borderId="16" xfId="42" applyFont="1" applyFill="1" applyBorder="1" applyAlignment="1">
      <alignment horizontal="centerContinuous"/>
    </xf>
    <xf numFmtId="4" fontId="7" fillId="0" borderId="17" xfId="42" applyFont="1" applyFill="1" applyBorder="1" applyAlignment="1">
      <alignment horizontal="left"/>
    </xf>
    <xf numFmtId="4" fontId="7" fillId="0" borderId="0" xfId="42" applyFont="1" applyFill="1" applyBorder="1" applyAlignment="1">
      <alignment horizontal="center"/>
    </xf>
    <xf numFmtId="4" fontId="7" fillId="0" borderId="10" xfId="42" applyFont="1" applyFill="1" applyBorder="1" applyAlignment="1">
      <alignment horizontal="center"/>
    </xf>
    <xf numFmtId="4" fontId="7" fillId="0" borderId="12" xfId="42" applyFont="1" applyFill="1" applyBorder="1" applyAlignment="1">
      <alignment horizontal="center"/>
    </xf>
    <xf numFmtId="4" fontId="7" fillId="0" borderId="13" xfId="42" applyFont="1" applyFill="1" applyBorder="1" applyAlignment="1">
      <alignment horizontal="center"/>
    </xf>
    <xf numFmtId="4" fontId="7" fillId="0" borderId="0" xfId="42" applyFont="1" applyFill="1" applyBorder="1" applyAlignment="1">
      <alignment/>
    </xf>
    <xf numFmtId="4" fontId="7" fillId="0" borderId="10" xfId="42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8" xfId="42" applyFont="1" applyFill="1" applyBorder="1" applyAlignment="1">
      <alignment/>
    </xf>
    <xf numFmtId="4" fontId="7" fillId="0" borderId="14" xfId="42" applyFont="1" applyFill="1" applyBorder="1" applyAlignment="1">
      <alignment/>
    </xf>
    <xf numFmtId="4" fontId="7" fillId="0" borderId="12" xfId="42" applyFont="1" applyFill="1" applyBorder="1" applyAlignment="1">
      <alignment/>
    </xf>
    <xf numFmtId="4" fontId="7" fillId="0" borderId="13" xfId="42" applyFont="1" applyFill="1" applyBorder="1" applyAlignment="1">
      <alignment/>
    </xf>
    <xf numFmtId="4" fontId="7" fillId="0" borderId="0" xfId="42" applyFont="1" applyFill="1" applyAlignment="1">
      <alignment/>
    </xf>
    <xf numFmtId="3" fontId="6" fillId="0" borderId="0" xfId="44" applyFont="1" applyFill="1" applyAlignment="1">
      <alignment horizontal="centerContinuous"/>
    </xf>
    <xf numFmtId="3" fontId="7" fillId="0" borderId="14" xfId="44" applyFont="1" applyFill="1" applyBorder="1" applyAlignment="1">
      <alignment horizontal="left"/>
    </xf>
    <xf numFmtId="3" fontId="7" fillId="0" borderId="10" xfId="44" applyFont="1" applyFill="1" applyBorder="1" applyAlignment="1">
      <alignment horizontal="center"/>
    </xf>
    <xf numFmtId="3" fontId="7" fillId="0" borderId="13" xfId="44" applyFont="1" applyFill="1" applyBorder="1" applyAlignment="1">
      <alignment horizontal="center"/>
    </xf>
    <xf numFmtId="3" fontId="7" fillId="0" borderId="10" xfId="44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7" fillId="0" borderId="14" xfId="61" applyNumberFormat="1" applyFont="1" applyFill="1" applyBorder="1">
      <alignment/>
      <protection/>
    </xf>
    <xf numFmtId="166" fontId="7" fillId="0" borderId="13" xfId="61" applyNumberFormat="1" applyFont="1" applyFill="1" applyBorder="1">
      <alignment/>
      <protection/>
    </xf>
    <xf numFmtId="3" fontId="7" fillId="0" borderId="15" xfId="44" applyFont="1" applyFill="1" applyBorder="1" applyAlignment="1">
      <alignment horizontal="centerContinuous"/>
    </xf>
    <xf numFmtId="3" fontId="7" fillId="0" borderId="0" xfId="44" applyFont="1" applyFill="1" applyBorder="1" applyAlignment="1">
      <alignment horizontal="center"/>
    </xf>
    <xf numFmtId="3" fontId="7" fillId="0" borderId="12" xfId="44" applyFont="1" applyFill="1" applyBorder="1" applyAlignment="1">
      <alignment horizontal="center"/>
    </xf>
    <xf numFmtId="3" fontId="7" fillId="0" borderId="7" xfId="44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7" fillId="0" borderId="17" xfId="44" applyFont="1" applyFill="1" applyBorder="1" applyAlignment="1">
      <alignment horizontal="centerContinuous"/>
    </xf>
    <xf numFmtId="3" fontId="7" fillId="0" borderId="14" xfId="44" applyFont="1" applyFill="1" applyBorder="1" applyAlignment="1">
      <alignment/>
    </xf>
    <xf numFmtId="3" fontId="7" fillId="0" borderId="10" xfId="44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Profi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PageLayoutView="0" workbookViewId="0" topLeftCell="A1">
      <selection activeCell="T20" sqref="T20"/>
    </sheetView>
  </sheetViews>
  <sheetFormatPr defaultColWidth="8.421875" defaultRowHeight="12.75"/>
  <cols>
    <col min="1" max="1" width="4.421875" style="4" bestFit="1" customWidth="1"/>
    <col min="2" max="2" width="16.8515625" style="4" bestFit="1" customWidth="1"/>
    <col min="3" max="3" width="10.57421875" style="4" bestFit="1" customWidth="1"/>
    <col min="4" max="4" width="4.421875" style="4" bestFit="1" customWidth="1"/>
    <col min="5" max="5" width="10.7109375" style="7" customWidth="1"/>
    <col min="6" max="6" width="6.28125" style="7" bestFit="1" customWidth="1"/>
    <col min="7" max="7" width="14.7109375" style="54" bestFit="1" customWidth="1"/>
    <col min="8" max="8" width="7.140625" style="71" bestFit="1" customWidth="1"/>
    <col min="9" max="9" width="6.57421875" style="71" bestFit="1" customWidth="1"/>
    <col min="10" max="10" width="8.00390625" style="71" bestFit="1" customWidth="1"/>
    <col min="11" max="11" width="10.7109375" style="71" customWidth="1"/>
    <col min="12" max="12" width="10.7109375" style="12" customWidth="1"/>
    <col min="13" max="13" width="10.7109375" style="53" customWidth="1"/>
    <col min="14" max="14" width="10.7109375" style="12" customWidth="1"/>
    <col min="15" max="15" width="1.57421875" style="4" customWidth="1"/>
    <col min="16" max="17" width="8.421875" style="4" customWidth="1"/>
    <col min="18" max="18" width="12.140625" style="4" bestFit="1" customWidth="1"/>
    <col min="19" max="16384" width="8.421875" style="4" customWidth="1"/>
  </cols>
  <sheetData>
    <row r="1" spans="1:256" ht="12">
      <c r="A1" s="1" t="s">
        <v>0</v>
      </c>
      <c r="B1" s="1"/>
      <c r="C1" s="1"/>
      <c r="D1" s="1"/>
      <c r="E1" s="2"/>
      <c r="F1" s="2"/>
      <c r="G1" s="43"/>
      <c r="H1" s="55"/>
      <c r="I1" s="55"/>
      <c r="J1" s="55"/>
      <c r="K1" s="55"/>
      <c r="L1" s="72"/>
      <c r="M1" s="72"/>
      <c r="N1" s="72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">
      <c r="A2" s="1"/>
      <c r="B2" s="1"/>
      <c r="C2" s="1"/>
      <c r="D2" s="1"/>
      <c r="E2" s="2"/>
      <c r="F2" s="2"/>
      <c r="G2" s="43"/>
      <c r="H2" s="55"/>
      <c r="I2" s="55"/>
      <c r="J2" s="55"/>
      <c r="K2" s="55"/>
      <c r="L2" s="72"/>
      <c r="M2" s="72"/>
      <c r="N2" s="72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2">
      <c r="A3" s="1" t="s">
        <v>1</v>
      </c>
      <c r="B3" s="1"/>
      <c r="C3" s="1"/>
      <c r="D3" s="1"/>
      <c r="E3" s="2"/>
      <c r="F3" s="2"/>
      <c r="G3" s="43"/>
      <c r="H3" s="55"/>
      <c r="I3" s="55"/>
      <c r="J3" s="55"/>
      <c r="K3" s="55"/>
      <c r="L3" s="72"/>
      <c r="M3" s="72"/>
      <c r="N3" s="72"/>
      <c r="O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">
      <c r="A4" s="1"/>
      <c r="B4" s="1"/>
      <c r="C4" s="1"/>
      <c r="D4" s="1"/>
      <c r="E4" s="2"/>
      <c r="F4" s="2"/>
      <c r="G4" s="43"/>
      <c r="H4" s="55"/>
      <c r="I4" s="55"/>
      <c r="J4" s="55"/>
      <c r="K4" s="55"/>
      <c r="L4" s="72"/>
      <c r="M4" s="72"/>
      <c r="N4" s="72"/>
      <c r="O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">
      <c r="A5" s="1" t="s">
        <v>2</v>
      </c>
      <c r="B5" s="1"/>
      <c r="C5" s="1"/>
      <c r="D5" s="1"/>
      <c r="E5" s="2"/>
      <c r="F5" s="2"/>
      <c r="G5" s="43"/>
      <c r="H5" s="55"/>
      <c r="I5" s="55"/>
      <c r="J5" s="55"/>
      <c r="K5" s="55"/>
      <c r="L5" s="72"/>
      <c r="M5" s="72"/>
      <c r="N5" s="72"/>
      <c r="O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2:13" ht="12">
      <c r="B6" s="5"/>
      <c r="C6" s="5"/>
      <c r="D6" s="5"/>
      <c r="E6" s="6"/>
      <c r="F6" s="6"/>
      <c r="G6" s="44"/>
      <c r="H6" s="56"/>
      <c r="I6" s="56"/>
      <c r="J6" s="56"/>
      <c r="K6" s="56"/>
      <c r="M6" s="12"/>
    </row>
    <row r="7" spans="1:14" ht="12">
      <c r="A7" s="13"/>
      <c r="B7" s="14"/>
      <c r="C7" s="31"/>
      <c r="D7" s="38"/>
      <c r="E7" s="39" t="s">
        <v>3</v>
      </c>
      <c r="F7" s="40"/>
      <c r="G7" s="45"/>
      <c r="H7" s="57" t="s">
        <v>147</v>
      </c>
      <c r="I7" s="57"/>
      <c r="J7" s="57"/>
      <c r="K7" s="58"/>
      <c r="L7" s="80" t="s">
        <v>4</v>
      </c>
      <c r="M7" s="90"/>
      <c r="N7" s="73"/>
    </row>
    <row r="8" spans="1:14" ht="12">
      <c r="A8" s="15"/>
      <c r="B8" s="16"/>
      <c r="C8" s="32"/>
      <c r="D8" s="16"/>
      <c r="E8" s="17"/>
      <c r="F8" s="18"/>
      <c r="G8" s="46" t="s">
        <v>146</v>
      </c>
      <c r="H8" s="59" t="s">
        <v>5</v>
      </c>
      <c r="I8" s="59" t="s">
        <v>6</v>
      </c>
      <c r="J8" s="59" t="s">
        <v>7</v>
      </c>
      <c r="K8" s="60"/>
      <c r="L8" s="81"/>
      <c r="M8" s="74" t="s">
        <v>8</v>
      </c>
      <c r="N8" s="74" t="s">
        <v>150</v>
      </c>
    </row>
    <row r="9" spans="1:18" ht="12">
      <c r="A9" s="15" t="s">
        <v>9</v>
      </c>
      <c r="B9" s="16"/>
      <c r="C9" s="32" t="s">
        <v>10</v>
      </c>
      <c r="D9" s="16" t="s">
        <v>11</v>
      </c>
      <c r="E9" s="19">
        <v>2010</v>
      </c>
      <c r="F9" s="18" t="s">
        <v>12</v>
      </c>
      <c r="G9" s="46" t="s">
        <v>13</v>
      </c>
      <c r="H9" s="59" t="s">
        <v>14</v>
      </c>
      <c r="I9" s="59" t="s">
        <v>15</v>
      </c>
      <c r="J9" s="59" t="s">
        <v>16</v>
      </c>
      <c r="K9" s="60"/>
      <c r="L9" s="81" t="s">
        <v>148</v>
      </c>
      <c r="M9" s="74" t="s">
        <v>149</v>
      </c>
      <c r="N9" s="74" t="s">
        <v>17</v>
      </c>
      <c r="R9" s="8"/>
    </row>
    <row r="10" spans="1:18" ht="12">
      <c r="A10" s="27" t="s">
        <v>18</v>
      </c>
      <c r="B10" s="28" t="s">
        <v>10</v>
      </c>
      <c r="C10" s="33" t="s">
        <v>19</v>
      </c>
      <c r="D10" s="28" t="s">
        <v>20</v>
      </c>
      <c r="E10" s="29" t="s">
        <v>21</v>
      </c>
      <c r="F10" s="30" t="s">
        <v>22</v>
      </c>
      <c r="G10" s="47"/>
      <c r="H10" s="61" t="s">
        <v>23</v>
      </c>
      <c r="I10" s="61" t="s">
        <v>23</v>
      </c>
      <c r="J10" s="61" t="s">
        <v>24</v>
      </c>
      <c r="K10" s="62" t="s">
        <v>25</v>
      </c>
      <c r="L10" s="82" t="s">
        <v>26</v>
      </c>
      <c r="M10" s="75" t="s">
        <v>27</v>
      </c>
      <c r="N10" s="75" t="s">
        <v>28</v>
      </c>
      <c r="R10" s="8"/>
    </row>
    <row r="11" spans="1:18" ht="12">
      <c r="A11" s="20"/>
      <c r="B11" s="21"/>
      <c r="C11" s="34"/>
      <c r="D11" s="21"/>
      <c r="E11" s="22"/>
      <c r="F11" s="23"/>
      <c r="G11" s="48"/>
      <c r="H11" s="63"/>
      <c r="I11" s="63"/>
      <c r="J11" s="63"/>
      <c r="K11" s="64"/>
      <c r="L11" s="83"/>
      <c r="M11" s="91"/>
      <c r="N11" s="76"/>
      <c r="R11" s="9"/>
    </row>
    <row r="12" spans="1:20" ht="12">
      <c r="A12" s="20" t="s">
        <v>29</v>
      </c>
      <c r="B12" s="21" t="s">
        <v>30</v>
      </c>
      <c r="C12" s="34" t="s">
        <v>31</v>
      </c>
      <c r="D12" s="21">
        <v>1</v>
      </c>
      <c r="E12" s="42">
        <v>223240.91249999998</v>
      </c>
      <c r="F12" s="23">
        <v>2240</v>
      </c>
      <c r="G12" s="49">
        <v>3513002466</v>
      </c>
      <c r="H12" s="65">
        <v>18.94</v>
      </c>
      <c r="I12" s="65">
        <v>15.54</v>
      </c>
      <c r="J12" s="63">
        <f aca="true" t="shared" si="0" ref="J12:J50">K12-H12-I12</f>
        <v>18.759999999999998</v>
      </c>
      <c r="K12" s="66">
        <v>53.239999999999995</v>
      </c>
      <c r="L12" s="84">
        <v>6403</v>
      </c>
      <c r="M12" s="95">
        <v>5382.9196666</v>
      </c>
      <c r="N12" s="77">
        <v>2955</v>
      </c>
      <c r="O12" s="10"/>
      <c r="R12" s="11"/>
      <c r="S12" s="42"/>
      <c r="T12" s="11"/>
    </row>
    <row r="13" spans="1:20" ht="12">
      <c r="A13" s="20" t="s">
        <v>32</v>
      </c>
      <c r="B13" s="21" t="s">
        <v>33</v>
      </c>
      <c r="C13" s="34" t="s">
        <v>34</v>
      </c>
      <c r="D13" s="21">
        <v>7</v>
      </c>
      <c r="E13" s="42">
        <v>2695598</v>
      </c>
      <c r="F13" s="23">
        <v>230</v>
      </c>
      <c r="G13" s="49">
        <v>82052222695</v>
      </c>
      <c r="H13" s="65">
        <v>14.3</v>
      </c>
      <c r="I13" s="65">
        <v>0</v>
      </c>
      <c r="J13" s="63">
        <f t="shared" si="0"/>
        <v>0.8000000000000007</v>
      </c>
      <c r="K13" s="66">
        <v>15.100000000000001</v>
      </c>
      <c r="L13" s="84">
        <v>61272</v>
      </c>
      <c r="M13" s="92">
        <v>47562</v>
      </c>
      <c r="N13" s="77">
        <v>3069.9</v>
      </c>
      <c r="O13" s="10"/>
      <c r="R13" s="11"/>
      <c r="S13" s="42"/>
      <c r="T13" s="11"/>
    </row>
    <row r="14" spans="1:20" ht="12">
      <c r="A14" s="20" t="s">
        <v>35</v>
      </c>
      <c r="B14" s="21" t="s">
        <v>36</v>
      </c>
      <c r="C14" s="34" t="s">
        <v>37</v>
      </c>
      <c r="D14" s="21">
        <v>1</v>
      </c>
      <c r="E14" s="42">
        <v>87438.3365</v>
      </c>
      <c r="F14" s="23">
        <v>1288</v>
      </c>
      <c r="G14" s="49">
        <v>950508048</v>
      </c>
      <c r="H14" s="65">
        <v>44.79</v>
      </c>
      <c r="I14" s="65">
        <v>8.71</v>
      </c>
      <c r="J14" s="63">
        <f t="shared" si="0"/>
        <v>8.43</v>
      </c>
      <c r="K14" s="66">
        <v>61.93</v>
      </c>
      <c r="L14" s="84">
        <v>3659</v>
      </c>
      <c r="M14" s="96">
        <v>2561.2166666</v>
      </c>
      <c r="N14" s="77">
        <v>3210</v>
      </c>
      <c r="O14" s="10"/>
      <c r="R14" s="11"/>
      <c r="S14" s="42"/>
      <c r="T14" s="11"/>
    </row>
    <row r="15" spans="1:20" ht="12">
      <c r="A15" s="20" t="s">
        <v>38</v>
      </c>
      <c r="B15" s="21" t="s">
        <v>39</v>
      </c>
      <c r="C15" s="34" t="s">
        <v>40</v>
      </c>
      <c r="D15" s="21">
        <v>1</v>
      </c>
      <c r="E15" s="42">
        <v>1039771.9069000001</v>
      </c>
      <c r="F15" s="23">
        <v>350</v>
      </c>
      <c r="G15" s="49">
        <v>45330911551</v>
      </c>
      <c r="H15" s="65">
        <v>17.25</v>
      </c>
      <c r="I15" s="65">
        <v>6.24</v>
      </c>
      <c r="J15" s="63">
        <f t="shared" si="0"/>
        <v>0</v>
      </c>
      <c r="K15" s="66">
        <v>23.490000000000002</v>
      </c>
      <c r="L15" s="84">
        <v>26209</v>
      </c>
      <c r="M15" s="96">
        <v>19133.9166666</v>
      </c>
      <c r="N15" s="77">
        <v>3960</v>
      </c>
      <c r="O15" s="10"/>
      <c r="R15" s="11"/>
      <c r="S15" s="42"/>
      <c r="T15" s="11"/>
    </row>
    <row r="16" spans="1:20" ht="12">
      <c r="A16" s="20" t="s">
        <v>41</v>
      </c>
      <c r="B16" s="21" t="s">
        <v>42</v>
      </c>
      <c r="C16" s="34" t="s">
        <v>43</v>
      </c>
      <c r="D16" s="21">
        <v>1</v>
      </c>
      <c r="E16" s="42">
        <v>463173.5295</v>
      </c>
      <c r="F16" s="23">
        <v>343</v>
      </c>
      <c r="G16" s="49">
        <v>13451233701</v>
      </c>
      <c r="H16" s="65">
        <v>31.75</v>
      </c>
      <c r="I16" s="65">
        <v>0.46</v>
      </c>
      <c r="J16" s="63">
        <f t="shared" si="0"/>
        <v>11.050000000000004</v>
      </c>
      <c r="K16" s="66">
        <v>43.260000000000005</v>
      </c>
      <c r="L16" s="84">
        <v>11813</v>
      </c>
      <c r="M16" s="96">
        <v>8509.8666666</v>
      </c>
      <c r="N16" s="77">
        <v>2970</v>
      </c>
      <c r="O16" s="10"/>
      <c r="R16" s="11"/>
      <c r="S16" s="42"/>
      <c r="T16" s="11"/>
    </row>
    <row r="17" spans="1:20" ht="12">
      <c r="A17" s="20" t="s">
        <v>44</v>
      </c>
      <c r="B17" s="21" t="s">
        <v>45</v>
      </c>
      <c r="C17" s="34" t="s">
        <v>46</v>
      </c>
      <c r="D17" s="21">
        <v>1</v>
      </c>
      <c r="E17" s="42">
        <v>512113.2113</v>
      </c>
      <c r="F17" s="23">
        <v>193</v>
      </c>
      <c r="G17" s="49">
        <v>22803492049</v>
      </c>
      <c r="H17" s="65">
        <v>21.57</v>
      </c>
      <c r="I17" s="65">
        <v>7.03</v>
      </c>
      <c r="J17" s="63">
        <f t="shared" si="0"/>
        <v>0.9399999999999986</v>
      </c>
      <c r="K17" s="66">
        <v>29.54</v>
      </c>
      <c r="L17" s="84">
        <v>15742</v>
      </c>
      <c r="M17" s="96">
        <v>11854.2666666</v>
      </c>
      <c r="N17" s="77">
        <v>3555</v>
      </c>
      <c r="O17" s="10"/>
      <c r="R17" s="11"/>
      <c r="S17" s="42"/>
      <c r="T17" s="11"/>
    </row>
    <row r="18" spans="1:20" ht="12">
      <c r="A18" s="20" t="s">
        <v>47</v>
      </c>
      <c r="B18" s="21" t="s">
        <v>48</v>
      </c>
      <c r="C18" s="34" t="s">
        <v>49</v>
      </c>
      <c r="D18" s="21">
        <v>1</v>
      </c>
      <c r="E18" s="42">
        <v>212643.521</v>
      </c>
      <c r="F18" s="23">
        <v>1863</v>
      </c>
      <c r="G18" s="49">
        <v>4118116444</v>
      </c>
      <c r="H18" s="65">
        <v>22.5</v>
      </c>
      <c r="I18" s="65">
        <v>16.259999999999998</v>
      </c>
      <c r="J18" s="63">
        <f t="shared" si="0"/>
        <v>8.560000000000002</v>
      </c>
      <c r="K18" s="66">
        <v>47.32</v>
      </c>
      <c r="L18" s="84">
        <v>5614</v>
      </c>
      <c r="M18" s="96">
        <v>4078.05</v>
      </c>
      <c r="N18" s="77">
        <v>3930</v>
      </c>
      <c r="O18" s="10"/>
      <c r="R18" s="11"/>
      <c r="S18" s="42"/>
      <c r="T18" s="11"/>
    </row>
    <row r="19" spans="1:20" ht="12">
      <c r="A19" s="20" t="s">
        <v>50</v>
      </c>
      <c r="B19" s="21" t="s">
        <v>51</v>
      </c>
      <c r="C19" s="34" t="s">
        <v>52</v>
      </c>
      <c r="D19" s="21">
        <v>1</v>
      </c>
      <c r="E19" s="42">
        <v>89349.87150000001</v>
      </c>
      <c r="F19" s="23">
        <v>1640</v>
      </c>
      <c r="G19" s="49">
        <v>1846365233</v>
      </c>
      <c r="H19" s="65">
        <v>35.5</v>
      </c>
      <c r="I19" s="65">
        <v>4.930000000000001</v>
      </c>
      <c r="J19" s="63">
        <f t="shared" si="0"/>
        <v>8.04</v>
      </c>
      <c r="K19" s="66">
        <v>48.47</v>
      </c>
      <c r="L19" s="84">
        <v>2225</v>
      </c>
      <c r="M19" s="96">
        <v>2056.1666666</v>
      </c>
      <c r="N19" s="77">
        <v>3240</v>
      </c>
      <c r="O19" s="10"/>
      <c r="R19" s="11"/>
      <c r="S19" s="42"/>
      <c r="T19" s="11"/>
    </row>
    <row r="20" spans="1:20" ht="12">
      <c r="A20" s="20" t="s">
        <v>53</v>
      </c>
      <c r="B20" s="21" t="s">
        <v>54</v>
      </c>
      <c r="C20" s="34" t="s">
        <v>55</v>
      </c>
      <c r="D20" s="21">
        <v>1</v>
      </c>
      <c r="E20" s="42">
        <v>373438.49730000005</v>
      </c>
      <c r="F20" s="23">
        <v>2322</v>
      </c>
      <c r="G20" s="49">
        <v>6703409902</v>
      </c>
      <c r="H20" s="65">
        <v>25</v>
      </c>
      <c r="I20" s="65">
        <v>4.942</v>
      </c>
      <c r="J20" s="63">
        <f t="shared" si="0"/>
        <v>14.800999999999995</v>
      </c>
      <c r="K20" s="66">
        <v>44.742999999999995</v>
      </c>
      <c r="L20" s="84">
        <v>12286</v>
      </c>
      <c r="M20" s="96">
        <v>8635.2166666</v>
      </c>
      <c r="N20" s="77">
        <v>3060</v>
      </c>
      <c r="O20" s="10"/>
      <c r="R20" s="11"/>
      <c r="S20" s="42"/>
      <c r="T20" s="11"/>
    </row>
    <row r="21" spans="1:20" ht="12">
      <c r="A21" s="20" t="s">
        <v>56</v>
      </c>
      <c r="B21" s="21" t="s">
        <v>57</v>
      </c>
      <c r="C21" s="34" t="s">
        <v>58</v>
      </c>
      <c r="D21" s="21">
        <v>4</v>
      </c>
      <c r="E21" s="42">
        <v>108936.48819999999</v>
      </c>
      <c r="F21" s="23">
        <v>3066</v>
      </c>
      <c r="G21" s="49">
        <v>1266328720</v>
      </c>
      <c r="H21" s="65">
        <v>25</v>
      </c>
      <c r="I21" s="65">
        <v>14.58</v>
      </c>
      <c r="J21" s="63">
        <f t="shared" si="0"/>
        <v>4.260000000000003</v>
      </c>
      <c r="K21" s="66">
        <v>43.84</v>
      </c>
      <c r="L21" s="84">
        <v>10240</v>
      </c>
      <c r="M21" s="92">
        <v>5570</v>
      </c>
      <c r="N21" s="77">
        <v>2580</v>
      </c>
      <c r="O21" s="10"/>
      <c r="R21" s="11"/>
      <c r="S21" s="42"/>
      <c r="T21" s="11"/>
    </row>
    <row r="22" spans="1:20" ht="12">
      <c r="A22" s="20" t="s">
        <v>59</v>
      </c>
      <c r="B22" s="21" t="s">
        <v>60</v>
      </c>
      <c r="C22" s="34" t="s">
        <v>61</v>
      </c>
      <c r="D22" s="21">
        <v>1</v>
      </c>
      <c r="E22" s="42">
        <v>150122.2864</v>
      </c>
      <c r="F22" s="23">
        <v>2058</v>
      </c>
      <c r="G22" s="49">
        <v>3183103555</v>
      </c>
      <c r="H22" s="65">
        <v>17</v>
      </c>
      <c r="I22" s="65">
        <v>3.99</v>
      </c>
      <c r="J22" s="63">
        <f t="shared" si="0"/>
        <v>14.129999999999997</v>
      </c>
      <c r="K22" s="66">
        <v>35.12</v>
      </c>
      <c r="L22" s="84">
        <v>4355</v>
      </c>
      <c r="M22" s="95">
        <v>3503.2333333</v>
      </c>
      <c r="N22" s="77">
        <v>2505.6</v>
      </c>
      <c r="O22" s="10"/>
      <c r="R22" s="11"/>
      <c r="S22" s="42"/>
      <c r="T22" s="11"/>
    </row>
    <row r="23" spans="1:20" ht="12">
      <c r="A23" s="20" t="s">
        <v>62</v>
      </c>
      <c r="B23" s="21" t="s">
        <v>63</v>
      </c>
      <c r="C23" s="34" t="s">
        <v>64</v>
      </c>
      <c r="D23" s="21">
        <v>1</v>
      </c>
      <c r="E23" s="42">
        <v>624096.3197000001</v>
      </c>
      <c r="F23" s="23">
        <v>1434</v>
      </c>
      <c r="G23" s="49">
        <v>20829647683</v>
      </c>
      <c r="H23" s="65">
        <v>19.41</v>
      </c>
      <c r="I23" s="65">
        <v>2.33</v>
      </c>
      <c r="J23" s="63">
        <f t="shared" si="0"/>
        <v>0.9799999999999986</v>
      </c>
      <c r="K23" s="66">
        <v>22.72</v>
      </c>
      <c r="L23" s="84">
        <v>15322</v>
      </c>
      <c r="M23" s="95">
        <v>11874.380000000001</v>
      </c>
      <c r="N23" s="77">
        <v>3090</v>
      </c>
      <c r="O23" s="10"/>
      <c r="R23" s="11"/>
      <c r="S23" s="42"/>
      <c r="T23" s="11"/>
    </row>
    <row r="24" spans="1:20" ht="12">
      <c r="A24" s="20" t="s">
        <v>65</v>
      </c>
      <c r="B24" s="21" t="s">
        <v>66</v>
      </c>
      <c r="C24" s="34" t="s">
        <v>67</v>
      </c>
      <c r="D24" s="21">
        <v>1</v>
      </c>
      <c r="E24" s="42">
        <v>138844.3661</v>
      </c>
      <c r="F24" s="23">
        <v>1586</v>
      </c>
      <c r="G24" s="49">
        <v>2371867970</v>
      </c>
      <c r="H24" s="65">
        <v>17.9</v>
      </c>
      <c r="I24" s="65">
        <v>8.6</v>
      </c>
      <c r="J24" s="63">
        <f t="shared" si="0"/>
        <v>13.100000000000003</v>
      </c>
      <c r="K24" s="66">
        <v>39.6</v>
      </c>
      <c r="L24" s="84">
        <v>4420</v>
      </c>
      <c r="M24" s="95">
        <v>3660.1833333</v>
      </c>
      <c r="N24" s="77">
        <v>3210</v>
      </c>
      <c r="O24" s="10"/>
      <c r="R24" s="11"/>
      <c r="S24" s="42"/>
      <c r="T24" s="11"/>
    </row>
    <row r="25" spans="1:20" ht="12">
      <c r="A25" s="20" t="s">
        <v>68</v>
      </c>
      <c r="B25" s="21" t="s">
        <v>69</v>
      </c>
      <c r="C25" s="34" t="s">
        <v>70</v>
      </c>
      <c r="D25" s="21">
        <v>1</v>
      </c>
      <c r="E25" s="42">
        <v>120427.9112</v>
      </c>
      <c r="F25" s="23">
        <v>2231</v>
      </c>
      <c r="G25" s="49">
        <v>1361520657</v>
      </c>
      <c r="H25" s="65">
        <v>25</v>
      </c>
      <c r="I25" s="65">
        <v>12.15</v>
      </c>
      <c r="J25" s="63">
        <f t="shared" si="0"/>
        <v>17.619999999999997</v>
      </c>
      <c r="K25" s="66">
        <v>54.769999999999996</v>
      </c>
      <c r="L25" s="84">
        <v>5286</v>
      </c>
      <c r="M25" s="95">
        <v>3916.3666666</v>
      </c>
      <c r="N25" s="77">
        <v>2880</v>
      </c>
      <c r="O25" s="10"/>
      <c r="R25" s="11"/>
      <c r="S25" s="42"/>
      <c r="T25" s="11"/>
    </row>
    <row r="26" spans="1:20" ht="12">
      <c r="A26" s="20" t="s">
        <v>71</v>
      </c>
      <c r="B26" s="21" t="s">
        <v>72</v>
      </c>
      <c r="C26" s="34" t="s">
        <v>73</v>
      </c>
      <c r="D26" s="21">
        <v>1</v>
      </c>
      <c r="E26" s="42">
        <v>113121.6719</v>
      </c>
      <c r="F26" s="23">
        <v>831</v>
      </c>
      <c r="G26" s="49">
        <v>2256981416</v>
      </c>
      <c r="H26" s="65">
        <v>35</v>
      </c>
      <c r="I26" s="65">
        <v>15.67</v>
      </c>
      <c r="J26" s="63">
        <f t="shared" si="0"/>
        <v>5.349999999999996</v>
      </c>
      <c r="K26" s="66">
        <v>56.019999999999996</v>
      </c>
      <c r="L26" s="84">
        <v>5100</v>
      </c>
      <c r="M26" s="95">
        <v>3523.15</v>
      </c>
      <c r="N26" s="77">
        <v>2940</v>
      </c>
      <c r="O26" s="10"/>
      <c r="R26" s="11"/>
      <c r="S26" s="42"/>
      <c r="T26" s="11"/>
    </row>
    <row r="27" spans="1:20" ht="12">
      <c r="A27" s="20" t="s">
        <v>74</v>
      </c>
      <c r="B27" s="21" t="s">
        <v>75</v>
      </c>
      <c r="C27" s="34" t="s">
        <v>76</v>
      </c>
      <c r="D27" s="21">
        <v>1</v>
      </c>
      <c r="E27" s="42">
        <v>678700.1376</v>
      </c>
      <c r="F27" s="23">
        <v>442</v>
      </c>
      <c r="G27" s="49">
        <v>27255082680</v>
      </c>
      <c r="H27" s="65">
        <v>21</v>
      </c>
      <c r="I27" s="65">
        <v>0.6</v>
      </c>
      <c r="J27" s="63">
        <f t="shared" si="0"/>
        <v>0.20000000000000073</v>
      </c>
      <c r="K27" s="66">
        <v>21.8</v>
      </c>
      <c r="L27" s="84">
        <v>17389</v>
      </c>
      <c r="M27" s="95">
        <v>11381.4633333</v>
      </c>
      <c r="N27" s="77">
        <v>3270</v>
      </c>
      <c r="O27" s="10"/>
      <c r="R27" s="11"/>
      <c r="S27" s="42"/>
      <c r="T27" s="11"/>
    </row>
    <row r="28" spans="1:20" ht="12">
      <c r="A28" s="20" t="s">
        <v>77</v>
      </c>
      <c r="B28" s="21" t="s">
        <v>78</v>
      </c>
      <c r="C28" s="34" t="s">
        <v>79</v>
      </c>
      <c r="D28" s="21">
        <v>1</v>
      </c>
      <c r="E28" s="42">
        <v>189087.9905</v>
      </c>
      <c r="F28" s="23">
        <v>3961</v>
      </c>
      <c r="G28" s="49">
        <v>2381770634</v>
      </c>
      <c r="H28" s="65">
        <v>18.330000000000002</v>
      </c>
      <c r="I28" s="65">
        <v>13.11</v>
      </c>
      <c r="J28" s="63">
        <f t="shared" si="0"/>
        <v>19.14</v>
      </c>
      <c r="K28" s="66">
        <v>50.58</v>
      </c>
      <c r="L28" s="84">
        <v>8867</v>
      </c>
      <c r="M28" s="95">
        <v>6939.2333333</v>
      </c>
      <c r="N28" s="77">
        <v>2874</v>
      </c>
      <c r="O28" s="10"/>
      <c r="R28" s="11"/>
      <c r="S28" s="42"/>
      <c r="T28" s="11"/>
    </row>
    <row r="29" spans="1:20" ht="12">
      <c r="A29" s="20" t="s">
        <v>80</v>
      </c>
      <c r="B29" s="21" t="s">
        <v>81</v>
      </c>
      <c r="C29" s="34" t="s">
        <v>82</v>
      </c>
      <c r="D29" s="21">
        <v>1</v>
      </c>
      <c r="E29" s="42">
        <v>222199.01352581155</v>
      </c>
      <c r="F29" s="23">
        <v>2044</v>
      </c>
      <c r="G29" s="49">
        <v>3589355702</v>
      </c>
      <c r="H29" s="65">
        <v>25</v>
      </c>
      <c r="I29" s="65">
        <v>24.12</v>
      </c>
      <c r="J29" s="63">
        <f t="shared" si="0"/>
        <v>8.889999999999997</v>
      </c>
      <c r="K29" s="66">
        <v>58.01</v>
      </c>
      <c r="L29" s="84">
        <v>8451</v>
      </c>
      <c r="M29" s="95">
        <v>4441.2166666</v>
      </c>
      <c r="N29" s="77">
        <v>3300</v>
      </c>
      <c r="O29" s="10"/>
      <c r="R29" s="11"/>
      <c r="S29" s="42"/>
      <c r="T29" s="11"/>
    </row>
    <row r="30" spans="1:20" ht="12">
      <c r="A30" s="20" t="s">
        <v>83</v>
      </c>
      <c r="B30" s="21" t="s">
        <v>84</v>
      </c>
      <c r="C30" s="34" t="s">
        <v>85</v>
      </c>
      <c r="D30" s="21">
        <v>1</v>
      </c>
      <c r="E30" s="42">
        <v>337023.87100000004</v>
      </c>
      <c r="F30" s="23">
        <v>4115</v>
      </c>
      <c r="G30" s="49">
        <v>5508692008</v>
      </c>
      <c r="H30" s="65">
        <v>34</v>
      </c>
      <c r="I30" s="65">
        <v>4.13</v>
      </c>
      <c r="J30" s="63">
        <f t="shared" si="0"/>
        <v>7.909999999999999</v>
      </c>
      <c r="K30" s="66">
        <v>46.04</v>
      </c>
      <c r="L30" s="84">
        <v>7337</v>
      </c>
      <c r="M30" s="95">
        <v>5820.9173333</v>
      </c>
      <c r="N30" s="77">
        <v>3015</v>
      </c>
      <c r="O30" s="10"/>
      <c r="S30" s="42"/>
      <c r="T30" s="11"/>
    </row>
    <row r="31" spans="1:20" ht="12">
      <c r="A31" s="20" t="s">
        <v>86</v>
      </c>
      <c r="B31" s="21" t="s">
        <v>87</v>
      </c>
      <c r="C31" s="34" t="s">
        <v>88</v>
      </c>
      <c r="D31" s="21">
        <v>1</v>
      </c>
      <c r="E31" s="42">
        <v>148109.6358</v>
      </c>
      <c r="F31" s="23">
        <v>1192</v>
      </c>
      <c r="G31" s="49">
        <v>1718630250</v>
      </c>
      <c r="H31" s="65">
        <v>35</v>
      </c>
      <c r="I31" s="65">
        <v>7.02</v>
      </c>
      <c r="J31" s="63">
        <f t="shared" si="0"/>
        <v>13.41</v>
      </c>
      <c r="K31" s="66">
        <v>55.43</v>
      </c>
      <c r="L31" s="84">
        <v>7294</v>
      </c>
      <c r="M31" s="95">
        <v>4406.45</v>
      </c>
      <c r="N31" s="77">
        <v>2760</v>
      </c>
      <c r="O31" s="10"/>
      <c r="S31" s="42"/>
      <c r="T31" s="11"/>
    </row>
    <row r="32" spans="1:20" ht="12">
      <c r="A32" s="20" t="s">
        <v>89</v>
      </c>
      <c r="B32" s="21" t="s">
        <v>90</v>
      </c>
      <c r="C32" s="34" t="s">
        <v>91</v>
      </c>
      <c r="D32" s="21">
        <v>1</v>
      </c>
      <c r="E32" s="42">
        <v>266168.083</v>
      </c>
      <c r="F32" s="23">
        <v>600</v>
      </c>
      <c r="G32" s="49">
        <v>8730430102</v>
      </c>
      <c r="H32" s="65">
        <v>30.39</v>
      </c>
      <c r="I32" s="65">
        <v>0</v>
      </c>
      <c r="J32" s="63">
        <f t="shared" si="0"/>
        <v>0</v>
      </c>
      <c r="K32" s="66">
        <v>30.39</v>
      </c>
      <c r="L32" s="84">
        <v>7104</v>
      </c>
      <c r="M32" s="95">
        <v>5157.9</v>
      </c>
      <c r="N32" s="77">
        <v>2970</v>
      </c>
      <c r="O32" s="10"/>
      <c r="S32" s="42"/>
      <c r="T32" s="11"/>
    </row>
    <row r="33" spans="1:20" ht="12">
      <c r="A33" s="20" t="s">
        <v>92</v>
      </c>
      <c r="B33" s="21" t="s">
        <v>93</v>
      </c>
      <c r="C33" s="34" t="s">
        <v>94</v>
      </c>
      <c r="D33" s="21">
        <v>1</v>
      </c>
      <c r="E33" s="42">
        <v>405600.1971</v>
      </c>
      <c r="F33" s="23">
        <v>133</v>
      </c>
      <c r="G33" s="49">
        <v>12844448092</v>
      </c>
      <c r="H33" s="65">
        <v>19.22</v>
      </c>
      <c r="I33" s="65">
        <v>4.83</v>
      </c>
      <c r="J33" s="63">
        <f t="shared" si="0"/>
        <v>1.459999999999999</v>
      </c>
      <c r="K33" s="66">
        <v>25.509999999999998</v>
      </c>
      <c r="L33" s="84">
        <v>18169</v>
      </c>
      <c r="M33" s="95">
        <v>13004.4833333</v>
      </c>
      <c r="N33" s="77">
        <v>3240</v>
      </c>
      <c r="O33" s="10"/>
      <c r="S33" s="42"/>
      <c r="T33" s="11"/>
    </row>
    <row r="34" spans="1:20" ht="12">
      <c r="A34" s="20" t="s">
        <v>95</v>
      </c>
      <c r="B34" s="21" t="s">
        <v>96</v>
      </c>
      <c r="C34" s="34" t="s">
        <v>97</v>
      </c>
      <c r="D34" s="21">
        <v>1</v>
      </c>
      <c r="E34" s="42">
        <v>158441.4818</v>
      </c>
      <c r="F34" s="23">
        <v>17</v>
      </c>
      <c r="G34" s="49">
        <v>2305398885</v>
      </c>
      <c r="H34" s="65">
        <v>35.870000000000005</v>
      </c>
      <c r="I34" s="65">
        <v>1.96</v>
      </c>
      <c r="J34" s="63">
        <f t="shared" si="0"/>
        <v>2.8999999999999995</v>
      </c>
      <c r="K34" s="66">
        <v>40.730000000000004</v>
      </c>
      <c r="L34" s="84">
        <v>5321</v>
      </c>
      <c r="M34" s="95">
        <v>3177.4500000000003</v>
      </c>
      <c r="N34" s="77">
        <v>2970</v>
      </c>
      <c r="O34" s="10"/>
      <c r="S34" s="42"/>
      <c r="T34" s="11"/>
    </row>
    <row r="35" spans="1:20" ht="12">
      <c r="A35" s="20" t="s">
        <v>98</v>
      </c>
      <c r="B35" s="21" t="s">
        <v>99</v>
      </c>
      <c r="C35" s="34" t="s">
        <v>100</v>
      </c>
      <c r="D35" s="21">
        <v>1</v>
      </c>
      <c r="E35" s="42">
        <v>468327.0298</v>
      </c>
      <c r="F35" s="23">
        <v>107</v>
      </c>
      <c r="G35" s="49">
        <v>25888214000</v>
      </c>
      <c r="H35" s="65">
        <v>15.66</v>
      </c>
      <c r="I35" s="65">
        <v>0</v>
      </c>
      <c r="J35" s="63">
        <f t="shared" si="0"/>
        <v>0.3100000000000005</v>
      </c>
      <c r="K35" s="66">
        <v>15.97</v>
      </c>
      <c r="L35" s="84">
        <v>11175</v>
      </c>
      <c r="M35" s="95">
        <v>7871.0333333</v>
      </c>
      <c r="N35" s="77">
        <v>2730</v>
      </c>
      <c r="O35" s="10"/>
      <c r="S35" s="42"/>
      <c r="T35" s="11"/>
    </row>
    <row r="36" spans="1:20" ht="12">
      <c r="A36" s="20" t="s">
        <v>101</v>
      </c>
      <c r="B36" s="21" t="s">
        <v>102</v>
      </c>
      <c r="C36" s="34" t="s">
        <v>103</v>
      </c>
      <c r="D36" s="21">
        <v>1</v>
      </c>
      <c r="E36" s="42">
        <v>264343.3346</v>
      </c>
      <c r="F36" s="23">
        <v>2908</v>
      </c>
      <c r="G36" s="49">
        <v>4797694990</v>
      </c>
      <c r="H36" s="65">
        <v>36</v>
      </c>
      <c r="I36" s="65">
        <v>6.39</v>
      </c>
      <c r="J36" s="63">
        <f t="shared" si="0"/>
        <v>8.239999999999995</v>
      </c>
      <c r="K36" s="66">
        <v>50.629999999999995</v>
      </c>
      <c r="L36" s="84">
        <v>9368</v>
      </c>
      <c r="M36" s="95">
        <v>7267.3666666</v>
      </c>
      <c r="N36" s="77">
        <v>3210</v>
      </c>
      <c r="O36" s="10"/>
      <c r="S36" s="42"/>
      <c r="T36" s="11"/>
    </row>
    <row r="37" spans="1:20" ht="12">
      <c r="A37" s="20" t="s">
        <v>104</v>
      </c>
      <c r="B37" s="21" t="s">
        <v>105</v>
      </c>
      <c r="C37" s="34" t="s">
        <v>106</v>
      </c>
      <c r="D37" s="21">
        <v>1</v>
      </c>
      <c r="E37" s="42">
        <v>212148.3048</v>
      </c>
      <c r="F37" s="23">
        <v>220</v>
      </c>
      <c r="G37" s="49">
        <v>4381883999</v>
      </c>
      <c r="H37" s="65">
        <v>25.099999999999998</v>
      </c>
      <c r="I37" s="65">
        <v>3.8</v>
      </c>
      <c r="J37" s="63">
        <f t="shared" si="0"/>
        <v>0.39999999999999947</v>
      </c>
      <c r="K37" s="66">
        <v>29.299999999999997</v>
      </c>
      <c r="L37" s="84">
        <v>5697</v>
      </c>
      <c r="M37" s="95">
        <v>4590.5166666</v>
      </c>
      <c r="N37" s="77">
        <v>3120</v>
      </c>
      <c r="O37" s="10"/>
      <c r="S37" s="42"/>
      <c r="T37" s="11"/>
    </row>
    <row r="38" spans="1:20" ht="12">
      <c r="A38" s="20" t="s">
        <v>107</v>
      </c>
      <c r="B38" s="21" t="s">
        <v>108</v>
      </c>
      <c r="C38" s="34" t="s">
        <v>109</v>
      </c>
      <c r="D38" s="21">
        <v>1</v>
      </c>
      <c r="E38" s="42">
        <v>90393.53340000001</v>
      </c>
      <c r="F38" s="23">
        <v>1850</v>
      </c>
      <c r="G38" s="49">
        <v>773164929</v>
      </c>
      <c r="H38" s="65">
        <v>25</v>
      </c>
      <c r="I38" s="65">
        <v>21.03</v>
      </c>
      <c r="J38" s="63">
        <f t="shared" si="0"/>
        <v>10.39</v>
      </c>
      <c r="K38" s="66">
        <v>56.42</v>
      </c>
      <c r="L38" s="84">
        <v>4512</v>
      </c>
      <c r="M38" s="95">
        <v>3399.4666666</v>
      </c>
      <c r="N38" s="77">
        <v>2880</v>
      </c>
      <c r="O38" s="10"/>
      <c r="S38" s="42"/>
      <c r="T38" s="11"/>
    </row>
    <row r="39" spans="1:20" ht="12">
      <c r="A39" s="20" t="s">
        <v>110</v>
      </c>
      <c r="B39" s="21" t="s">
        <v>111</v>
      </c>
      <c r="C39" s="34" t="s">
        <v>112</v>
      </c>
      <c r="D39" s="21">
        <v>1</v>
      </c>
      <c r="E39" s="42">
        <v>132806.85830000002</v>
      </c>
      <c r="F39" s="23">
        <v>1114</v>
      </c>
      <c r="G39" s="49">
        <v>2224470350</v>
      </c>
      <c r="H39" s="65">
        <v>31.49</v>
      </c>
      <c r="I39" s="65">
        <v>5.57</v>
      </c>
      <c r="J39" s="63">
        <f t="shared" si="0"/>
        <v>6.190000000000001</v>
      </c>
      <c r="K39" s="66">
        <v>43.25</v>
      </c>
      <c r="L39" s="84">
        <v>3632</v>
      </c>
      <c r="M39" s="95">
        <v>2698.7000000000003</v>
      </c>
      <c r="N39" s="77">
        <v>2880</v>
      </c>
      <c r="O39" s="10"/>
      <c r="S39" s="42"/>
      <c r="T39" s="11"/>
    </row>
    <row r="40" spans="1:20" ht="12">
      <c r="A40" s="20" t="s">
        <v>113</v>
      </c>
      <c r="B40" s="21" t="s">
        <v>114</v>
      </c>
      <c r="C40" s="34" t="s">
        <v>115</v>
      </c>
      <c r="D40" s="21">
        <v>1</v>
      </c>
      <c r="E40" s="42">
        <v>370550.9385</v>
      </c>
      <c r="F40" s="23">
        <v>1033</v>
      </c>
      <c r="G40" s="49">
        <v>6673358941</v>
      </c>
      <c r="H40" s="65">
        <v>27</v>
      </c>
      <c r="I40" s="65">
        <v>15.12</v>
      </c>
      <c r="J40" s="63">
        <f t="shared" si="0"/>
        <v>2.910000000000002</v>
      </c>
      <c r="K40" s="66">
        <v>45.03</v>
      </c>
      <c r="L40" s="84">
        <v>8628</v>
      </c>
      <c r="M40" s="95">
        <v>6758.45</v>
      </c>
      <c r="N40" s="77">
        <v>2790</v>
      </c>
      <c r="O40" s="10"/>
      <c r="S40" s="42"/>
      <c r="T40" s="11"/>
    </row>
    <row r="41" spans="1:20" ht="12">
      <c r="A41" s="20" t="s">
        <v>116</v>
      </c>
      <c r="B41" s="21" t="s">
        <v>117</v>
      </c>
      <c r="C41" s="34" t="s">
        <v>118</v>
      </c>
      <c r="D41" s="21">
        <v>1</v>
      </c>
      <c r="E41" s="42">
        <v>107627.0917</v>
      </c>
      <c r="F41" s="23">
        <v>2834</v>
      </c>
      <c r="G41" s="49">
        <v>1459805981</v>
      </c>
      <c r="H41" s="65">
        <v>22</v>
      </c>
      <c r="I41" s="65">
        <v>22.439999999999998</v>
      </c>
      <c r="J41" s="63">
        <f t="shared" si="0"/>
        <v>17.43</v>
      </c>
      <c r="K41" s="66">
        <v>61.87</v>
      </c>
      <c r="L41" s="84">
        <v>2383</v>
      </c>
      <c r="M41" s="95">
        <v>1917.5</v>
      </c>
      <c r="N41" s="77">
        <v>4140</v>
      </c>
      <c r="O41" s="10"/>
      <c r="R41" s="11"/>
      <c r="S41" s="42"/>
      <c r="T41" s="11"/>
    </row>
    <row r="42" spans="1:20" ht="12">
      <c r="A42" s="20" t="s">
        <v>119</v>
      </c>
      <c r="B42" s="21" t="s">
        <v>120</v>
      </c>
      <c r="C42" s="34" t="s">
        <v>121</v>
      </c>
      <c r="D42" s="21">
        <v>1</v>
      </c>
      <c r="E42" s="42">
        <v>101198.93179999999</v>
      </c>
      <c r="F42" s="23">
        <v>1625</v>
      </c>
      <c r="G42" s="49">
        <v>1548159612</v>
      </c>
      <c r="H42" s="65">
        <v>27.5</v>
      </c>
      <c r="I42" s="65">
        <v>11.41</v>
      </c>
      <c r="J42" s="63">
        <f t="shared" si="0"/>
        <v>5.419999999999998</v>
      </c>
      <c r="K42" s="66">
        <v>44.33</v>
      </c>
      <c r="L42" s="84">
        <v>2504</v>
      </c>
      <c r="M42" s="95">
        <v>1971.4166666</v>
      </c>
      <c r="N42" s="77">
        <v>2970</v>
      </c>
      <c r="O42" s="10"/>
      <c r="R42" s="11"/>
      <c r="S42" s="42"/>
      <c r="T42" s="11"/>
    </row>
    <row r="43" spans="1:20" ht="12">
      <c r="A43" s="20" t="s">
        <v>122</v>
      </c>
      <c r="B43" s="21" t="s">
        <v>123</v>
      </c>
      <c r="C43" s="34" t="s">
        <v>124</v>
      </c>
      <c r="D43" s="21">
        <v>1</v>
      </c>
      <c r="E43" s="42">
        <v>59403.3118</v>
      </c>
      <c r="F43" s="23">
        <v>1466</v>
      </c>
      <c r="G43" s="49">
        <v>558891943</v>
      </c>
      <c r="H43" s="65">
        <v>29.534</v>
      </c>
      <c r="I43" s="65">
        <v>18.554</v>
      </c>
      <c r="J43" s="63">
        <f t="shared" si="0"/>
        <v>18.166999999999998</v>
      </c>
      <c r="K43" s="66">
        <v>66.255</v>
      </c>
      <c r="L43" s="84">
        <v>2209</v>
      </c>
      <c r="M43" s="95">
        <v>2018.2166666</v>
      </c>
      <c r="N43" s="77">
        <v>2760</v>
      </c>
      <c r="O43" s="10"/>
      <c r="R43" s="11"/>
      <c r="S43" s="42"/>
      <c r="T43" s="11"/>
    </row>
    <row r="44" spans="1:20" ht="12">
      <c r="A44" s="20" t="s">
        <v>125</v>
      </c>
      <c r="B44" s="21" t="s">
        <v>126</v>
      </c>
      <c r="C44" s="34" t="s">
        <v>127</v>
      </c>
      <c r="D44" s="21">
        <v>1</v>
      </c>
      <c r="E44" s="42">
        <v>272149.4853</v>
      </c>
      <c r="F44" s="23">
        <v>79</v>
      </c>
      <c r="G44" s="49">
        <v>4512554625</v>
      </c>
      <c r="H44" s="65">
        <v>29.45</v>
      </c>
      <c r="I44" s="65">
        <v>4.91</v>
      </c>
      <c r="J44" s="63">
        <f t="shared" si="0"/>
        <v>2.219999999999999</v>
      </c>
      <c r="K44" s="66">
        <v>36.58</v>
      </c>
      <c r="L44" s="84">
        <v>7579</v>
      </c>
      <c r="M44" s="95">
        <v>5394.45</v>
      </c>
      <c r="N44" s="77">
        <v>3772.5</v>
      </c>
      <c r="O44" s="10"/>
      <c r="R44" s="11"/>
      <c r="S44" s="42"/>
      <c r="T44" s="11"/>
    </row>
    <row r="45" spans="1:20" ht="12">
      <c r="A45" s="20" t="s">
        <v>128</v>
      </c>
      <c r="B45" s="21" t="s">
        <v>129</v>
      </c>
      <c r="C45" s="34" t="s">
        <v>130</v>
      </c>
      <c r="D45" s="21">
        <v>1</v>
      </c>
      <c r="E45" s="42">
        <v>52378.0865</v>
      </c>
      <c r="F45" s="23">
        <v>1656</v>
      </c>
      <c r="G45" s="49">
        <v>453935863</v>
      </c>
      <c r="H45" s="65">
        <v>37.467999999999996</v>
      </c>
      <c r="I45" s="65">
        <v>20.994</v>
      </c>
      <c r="J45" s="63">
        <f t="shared" si="0"/>
        <v>16.387999999999998</v>
      </c>
      <c r="K45" s="66">
        <v>74.85</v>
      </c>
      <c r="L45" s="84">
        <v>2083</v>
      </c>
      <c r="M45" s="95">
        <v>1668.8600000000001</v>
      </c>
      <c r="N45" s="77">
        <v>2760</v>
      </c>
      <c r="O45" s="10"/>
      <c r="R45" s="11"/>
      <c r="S45" s="42"/>
      <c r="T45" s="11"/>
    </row>
    <row r="46" spans="1:20" ht="12">
      <c r="A46" s="20" t="s">
        <v>131</v>
      </c>
      <c r="B46" s="21" t="s">
        <v>132</v>
      </c>
      <c r="C46" s="34" t="s">
        <v>133</v>
      </c>
      <c r="D46" s="21">
        <v>1</v>
      </c>
      <c r="E46" s="42">
        <v>460021.0004</v>
      </c>
      <c r="F46" s="23">
        <v>2054</v>
      </c>
      <c r="G46" s="49">
        <v>6795042355</v>
      </c>
      <c r="H46" s="65">
        <v>16</v>
      </c>
      <c r="I46" s="65">
        <v>5.92</v>
      </c>
      <c r="J46" s="63">
        <f t="shared" si="0"/>
        <v>14.570000000000002</v>
      </c>
      <c r="K46" s="66">
        <v>36.49</v>
      </c>
      <c r="L46" s="84">
        <v>12779</v>
      </c>
      <c r="M46" s="95">
        <v>10035.8633333</v>
      </c>
      <c r="N46" s="77">
        <v>2970</v>
      </c>
      <c r="O46" s="10"/>
      <c r="R46" s="11"/>
      <c r="S46" s="42"/>
      <c r="T46" s="11"/>
    </row>
    <row r="47" spans="1:20" ht="12">
      <c r="A47" s="20" t="s">
        <v>134</v>
      </c>
      <c r="B47" s="21" t="s">
        <v>135</v>
      </c>
      <c r="C47" s="34" t="s">
        <v>136</v>
      </c>
      <c r="D47" s="21">
        <v>1</v>
      </c>
      <c r="E47" s="42">
        <v>71696.6712</v>
      </c>
      <c r="F47" s="23">
        <v>1566</v>
      </c>
      <c r="G47" s="49">
        <v>783415026</v>
      </c>
      <c r="H47" s="65">
        <v>25</v>
      </c>
      <c r="I47" s="65">
        <v>21.49</v>
      </c>
      <c r="J47" s="63">
        <f t="shared" si="0"/>
        <v>10.739999999999998</v>
      </c>
      <c r="K47" s="66">
        <v>57.23</v>
      </c>
      <c r="L47" s="84">
        <v>1966</v>
      </c>
      <c r="M47" s="95">
        <v>1230.3166666</v>
      </c>
      <c r="N47" s="77">
        <v>3090</v>
      </c>
      <c r="O47" s="10"/>
      <c r="R47" s="11"/>
      <c r="S47" s="42"/>
      <c r="T47" s="11"/>
    </row>
    <row r="48" spans="1:20" ht="12">
      <c r="A48" s="20" t="s">
        <v>137</v>
      </c>
      <c r="B48" s="21" t="s">
        <v>138</v>
      </c>
      <c r="C48" s="34" t="s">
        <v>139</v>
      </c>
      <c r="D48" s="21">
        <v>1</v>
      </c>
      <c r="E48" s="42">
        <v>328128.8101</v>
      </c>
      <c r="F48" s="23">
        <v>55</v>
      </c>
      <c r="G48" s="49">
        <v>10608984125</v>
      </c>
      <c r="H48" s="65">
        <v>19.4</v>
      </c>
      <c r="I48" s="65">
        <v>0</v>
      </c>
      <c r="J48" s="63">
        <f t="shared" si="0"/>
        <v>3.039999999999999</v>
      </c>
      <c r="K48" s="66">
        <v>22.439999999999998</v>
      </c>
      <c r="L48" s="84">
        <v>14403</v>
      </c>
      <c r="M48" s="95">
        <v>9722.3</v>
      </c>
      <c r="N48" s="77">
        <v>3030</v>
      </c>
      <c r="O48" s="10"/>
      <c r="R48" s="11"/>
      <c r="S48" s="42"/>
      <c r="T48" s="11"/>
    </row>
    <row r="49" spans="1:20" ht="12">
      <c r="A49" s="20" t="s">
        <v>140</v>
      </c>
      <c r="B49" s="21" t="s">
        <v>141</v>
      </c>
      <c r="C49" s="34" t="s">
        <v>142</v>
      </c>
      <c r="D49" s="21">
        <v>1</v>
      </c>
      <c r="E49" s="42">
        <v>385724.6233</v>
      </c>
      <c r="F49" s="23">
        <v>624</v>
      </c>
      <c r="G49" s="49">
        <v>9860199578</v>
      </c>
      <c r="H49" s="65">
        <v>35.21</v>
      </c>
      <c r="I49" s="65">
        <v>4.6</v>
      </c>
      <c r="J49" s="63">
        <f t="shared" si="0"/>
        <v>1.040000000000001</v>
      </c>
      <c r="K49" s="66">
        <v>40.85</v>
      </c>
      <c r="L49" s="84">
        <v>10712</v>
      </c>
      <c r="M49" s="95">
        <v>7688.4166666</v>
      </c>
      <c r="N49" s="77">
        <v>3000</v>
      </c>
      <c r="O49" s="10"/>
      <c r="R49" s="11"/>
      <c r="S49" s="42"/>
      <c r="T49" s="11"/>
    </row>
    <row r="50" spans="1:20" ht="12">
      <c r="A50" s="20" t="s">
        <v>143</v>
      </c>
      <c r="B50" s="21" t="s">
        <v>144</v>
      </c>
      <c r="C50" s="34" t="s">
        <v>145</v>
      </c>
      <c r="D50" s="21">
        <v>1</v>
      </c>
      <c r="E50" s="42">
        <v>96080.10617418846</v>
      </c>
      <c r="F50" s="23">
        <v>2363</v>
      </c>
      <c r="G50" s="50">
        <v>1298411593</v>
      </c>
      <c r="H50" s="65">
        <v>22.5</v>
      </c>
      <c r="I50" s="65">
        <v>5.371</v>
      </c>
      <c r="J50" s="63">
        <f t="shared" si="0"/>
        <v>12.235999999999999</v>
      </c>
      <c r="K50" s="66">
        <v>40.107</v>
      </c>
      <c r="L50" s="85">
        <v>2390</v>
      </c>
      <c r="M50" s="94">
        <v>1999.1333333</v>
      </c>
      <c r="N50" s="77">
        <v>3900</v>
      </c>
      <c r="O50" s="10"/>
      <c r="R50" s="11"/>
      <c r="S50" s="42"/>
      <c r="T50" s="11"/>
    </row>
    <row r="51" spans="1:15" ht="12">
      <c r="A51" s="20"/>
      <c r="B51" s="21"/>
      <c r="C51" s="34"/>
      <c r="D51" s="13"/>
      <c r="E51" s="41"/>
      <c r="F51" s="36"/>
      <c r="G51" s="51"/>
      <c r="H51" s="67"/>
      <c r="I51" s="67"/>
      <c r="J51" s="67"/>
      <c r="K51" s="68"/>
      <c r="L51" s="86"/>
      <c r="M51" s="93"/>
      <c r="N51" s="78"/>
      <c r="O51" s="10"/>
    </row>
    <row r="52" spans="1:18" ht="12">
      <c r="A52" s="24"/>
      <c r="B52" s="25"/>
      <c r="C52" s="35"/>
      <c r="D52" s="25">
        <f>SUM(D12:D50)</f>
        <v>48</v>
      </c>
      <c r="E52" s="26">
        <f>SUM(E12:E50)</f>
        <v>12830625.358</v>
      </c>
      <c r="F52" s="37">
        <f>SUM(F12:F50)</f>
        <v>55733</v>
      </c>
      <c r="G52" s="52">
        <f>SUM(G12:G50)</f>
        <v>358990708353</v>
      </c>
      <c r="H52" s="69">
        <f>AVERAGE(H12:H50)</f>
        <v>26.000820512820514</v>
      </c>
      <c r="I52" s="69">
        <f>AVERAGE(I12:I50)</f>
        <v>8.841051282051284</v>
      </c>
      <c r="J52" s="69">
        <f>AVERAGE(J12:J50)</f>
        <v>7.959538461538462</v>
      </c>
      <c r="K52" s="70">
        <f>AVERAGE(K12:K50)</f>
        <v>42.80141025641024</v>
      </c>
      <c r="L52" s="87">
        <f>SUM(L12:L50)</f>
        <v>371898</v>
      </c>
      <c r="M52" s="94">
        <f>SUM(M12:M29,M30:M50)</f>
        <v>272382.0536653</v>
      </c>
      <c r="N52" s="79">
        <f>AVERAGE(N12:N50)</f>
        <v>3116.846153846154</v>
      </c>
      <c r="O52" s="10"/>
      <c r="R52" s="11"/>
    </row>
    <row r="53" spans="5:12" ht="12">
      <c r="E53" s="4"/>
      <c r="F53" s="4"/>
      <c r="G53" s="53"/>
      <c r="H53" s="53"/>
      <c r="I53" s="53"/>
      <c r="J53" s="53"/>
      <c r="K53" s="53"/>
      <c r="L53" s="88"/>
    </row>
    <row r="54" spans="12:13" ht="12">
      <c r="L54" s="89"/>
      <c r="M54" s="12"/>
    </row>
    <row r="55" ht="12">
      <c r="M55" s="12"/>
    </row>
    <row r="56" ht="12">
      <c r="M56" s="12"/>
    </row>
    <row r="57" spans="12:13" ht="12">
      <c r="L57" s="53"/>
      <c r="M57" s="12"/>
    </row>
    <row r="58" ht="12">
      <c r="L58" s="53"/>
    </row>
    <row r="59" ht="12">
      <c r="L59" s="53"/>
    </row>
    <row r="60" ht="12">
      <c r="L60" s="53"/>
    </row>
    <row r="61" ht="12">
      <c r="L61" s="53"/>
    </row>
    <row r="62" ht="12">
      <c r="L62" s="53"/>
    </row>
    <row r="63" ht="12">
      <c r="L63" s="53"/>
    </row>
  </sheetData>
  <sheetProtection/>
  <printOptions horizontalCentered="1"/>
  <pageMargins left="0.5" right="0.5" top="0.5" bottom="0.5" header="0.25" footer="0.25"/>
  <pageSetup horizontalDpi="1200" verticalDpi="1200" orientation="landscape" scale="80" r:id="rId1"/>
  <rowBreaks count="1" manualBreakCount="1">
    <brk id="53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2009-05-22T00:06:41Z</cp:lastPrinted>
  <dcterms:created xsi:type="dcterms:W3CDTF">2007-03-29T19:26:22Z</dcterms:created>
  <dcterms:modified xsi:type="dcterms:W3CDTF">2012-01-19T14:53:42Z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