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2009 DB Profile" sheetId="1" r:id="rId1"/>
  </sheets>
  <definedNames>
    <definedName name="_xlnm.Print_Area" localSheetId="0">'2009 DB Profile'!$A$1:$O$54</definedName>
  </definedNames>
  <calcPr fullCalcOnLoad="1"/>
</workbook>
</file>

<file path=xl/sharedStrings.xml><?xml version="1.0" encoding="utf-8"?>
<sst xmlns="http://schemas.openxmlformats.org/spreadsheetml/2006/main" count="153" uniqueCount="151">
  <si>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</si>
  <si>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</si>
  <si>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</si>
  <si>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</si>
  <si>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</si>
  <si>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</si>
  <si>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Bond &amp;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</si>
  <si>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</si>
  <si>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</si>
  <si>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</si>
  <si>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</si>
  <si>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</si>
  <si>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</si>
  <si>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</si>
  <si>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</si>
  <si>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Interest</t>
  </si>
  <si>
    <t>Other</t>
  </si>
  <si>
    <t>Tuition &amp;</t>
  </si>
  <si>
    <t>No.</t>
  </si>
  <si>
    <t>Location</t>
  </si>
  <si>
    <t>Coll.</t>
  </si>
  <si>
    <t>Population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</si>
  <si>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</si>
  <si>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</si>
  <si>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</si>
  <si>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</si>
  <si>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</si>
  <si>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</si>
  <si>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</si>
  <si>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</si>
  <si>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</si>
  <si>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</si>
  <si>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</si>
  <si>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</si>
  <si>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</si>
  <si>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</si>
  <si>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</si>
  <si>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</si>
  <si>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</si>
  <si>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</si>
  <si>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</si>
  <si>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</si>
  <si>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</si>
  <si>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</si>
  <si>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</si>
  <si>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</si>
  <si>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</si>
  <si>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</si>
  <si>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</si>
  <si>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</si>
  <si>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</si>
  <si>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</si>
  <si>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</si>
  <si>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</si>
  <si>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</si>
  <si>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</si>
  <si>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</si>
  <si>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</si>
  <si>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</si>
  <si>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</si>
  <si>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</si>
  <si>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</si>
  <si>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</si>
  <si>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</si>
  <si>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</si>
  <si>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</si>
  <si>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</si>
  <si>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</si>
  <si>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</si>
  <si>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</si>
  <si>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</si>
  <si>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</si>
  <si>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</si>
  <si>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</si>
  <si>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</si>
  <si>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</si>
  <si>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</si>
  <si>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</si>
  <si>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</si>
  <si>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</si>
  <si>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</si>
  <si>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</si>
  <si>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</si>
  <si>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</si>
  <si>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</si>
  <si>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</si>
  <si>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</si>
  <si>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</si>
  <si>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</si>
  <si>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</si>
  <si>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</si>
  <si>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</si>
  <si>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</si>
  <si>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</si>
  <si>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</si>
  <si>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</si>
  <si>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</si>
  <si>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</si>
  <si>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</si>
  <si>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</si>
  <si>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</si>
  <si>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</si>
  <si>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</si>
  <si>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</si>
  <si>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</si>
  <si>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</si>
  <si>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</si>
  <si>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</si>
  <si>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</si>
  <si>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</si>
  <si>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</si>
  <si>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</si>
  <si>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</si>
  <si>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</si>
  <si>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</si>
  <si>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</si>
  <si>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</si>
  <si>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</si>
  <si>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</si>
  <si>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</si>
  <si>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</si>
  <si>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</si>
  <si>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</si>
  <si>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</si>
  <si>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</si>
  <si>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</si>
  <si>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</si>
  <si>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</si>
  <si>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</si>
  <si>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</si>
  <si>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</si>
  <si>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</si>
  <si>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</si>
  <si>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</si>
  <si>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</si>
  <si>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</si>
  <si>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</si>
  <si>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</si>
  <si>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</si>
  <si>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</si>
  <si>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</si>
  <si>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</si>
  <si>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</si>
  <si>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</si>
  <si>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</si>
  <si>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</si>
  <si>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2007 Tax</t>
  </si>
  <si>
    <t>2007 Tax Rates Extended</t>
  </si>
  <si>
    <t>Fall 2008</t>
  </si>
  <si>
    <t>FY 08</t>
  </si>
  <si>
    <t>FY 09 Annual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</si>
</sst>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_(&quot;$&quot;* #,##0_);_(&quot;$&quot;* \(#,##0\);_(&quot;$&quot;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0" fontId="35" fillId="28" borderId="6" applyNumberFormat="0" applyAlignment="0" applyProtection="0"/>
    <xf numFmtId="10" fontId="0" fillId="2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4"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3" fontId="6" fillId="2" borderId="0" xfId="44" applyFont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4" fontId="6" fillId="2" borderId="0" xfId="42" applyFont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2" borderId="0" xfId="44" applyFont="1" applyAlignment="1">
      <alignment/>
    </xf>
    <xf numFmtId="164" fontId="8" fillId="2" borderId="0" xfId="0" applyNumberFormat="1" applyFont="1" applyFill="1" applyAlignment="1">
      <alignment/>
    </xf>
    <xf numFmtId="4" fontId="8" fillId="2" borderId="0" xfId="42" applyFont="1" applyAlignment="1">
      <alignment/>
    </xf>
    <xf numFmtId="3" fontId="7" fillId="2" borderId="0" xfId="44" applyFont="1" applyAlignment="1">
      <alignment/>
    </xf>
    <xf numFmtId="164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4" fontId="7" fillId="2" borderId="0" xfId="42" applyFont="1" applyAlignment="1">
      <alignment/>
    </xf>
    <xf numFmtId="0" fontId="7" fillId="2" borderId="0" xfId="44" applyNumberFormat="1" applyFont="1" applyAlignment="1">
      <alignment/>
    </xf>
    <xf numFmtId="3" fontId="7" fillId="0" borderId="0" xfId="0" applyNumberFormat="1" applyFont="1" applyAlignment="1">
      <alignment/>
    </xf>
    <xf numFmtId="166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7" fillId="0" borderId="0" xfId="44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2" borderId="9" xfId="44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44" applyFont="1" applyBorder="1" applyAlignment="1">
      <alignment horizontal="center"/>
    </xf>
    <xf numFmtId="4" fontId="7" fillId="2" borderId="0" xfId="42" applyFont="1" applyBorder="1" applyAlignment="1">
      <alignment horizontal="center"/>
    </xf>
    <xf numFmtId="3" fontId="7" fillId="2" borderId="11" xfId="44" applyFont="1" applyBorder="1" applyAlignment="1">
      <alignment horizontal="center"/>
    </xf>
    <xf numFmtId="0" fontId="7" fillId="2" borderId="0" xfId="44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44" applyFont="1" applyBorder="1" applyAlignment="1">
      <alignment/>
    </xf>
    <xf numFmtId="4" fontId="7" fillId="2" borderId="0" xfId="42" applyFont="1" applyBorder="1" applyAlignment="1">
      <alignment/>
    </xf>
    <xf numFmtId="3" fontId="7" fillId="2" borderId="11" xfId="44" applyFont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3" xfId="44" applyNumberFormat="1" applyFont="1" applyBorder="1" applyAlignment="1">
      <alignment/>
    </xf>
    <xf numFmtId="4" fontId="7" fillId="2" borderId="13" xfId="42" applyFont="1" applyBorder="1" applyAlignment="1">
      <alignment/>
    </xf>
    <xf numFmtId="3" fontId="7" fillId="0" borderId="13" xfId="0" applyNumberFormat="1" applyFont="1" applyBorder="1" applyAlignment="1">
      <alignment/>
    </xf>
    <xf numFmtId="166" fontId="7" fillId="0" borderId="14" xfId="61" applyNumberFormat="1" applyFont="1" applyBorder="1">
      <alignment/>
      <protection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7" fillId="2" borderId="13" xfId="44" applyFont="1" applyBorder="1" applyAlignment="1">
      <alignment horizontal="center"/>
    </xf>
    <xf numFmtId="4" fontId="7" fillId="2" borderId="13" xfId="42" applyFont="1" applyBorder="1" applyAlignment="1">
      <alignment horizontal="center"/>
    </xf>
    <xf numFmtId="3" fontId="7" fillId="2" borderId="14" xfId="44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2" borderId="9" xfId="44" applyFont="1" applyBorder="1" applyAlignment="1">
      <alignment/>
    </xf>
    <xf numFmtId="3" fontId="7" fillId="2" borderId="14" xfId="44" applyFont="1" applyBorder="1" applyAlignment="1">
      <alignment/>
    </xf>
    <xf numFmtId="164" fontId="7" fillId="2" borderId="15" xfId="0" applyNumberFormat="1" applyFont="1" applyFill="1" applyBorder="1" applyAlignment="1">
      <alignment/>
    </xf>
    <xf numFmtId="164" fontId="7" fillId="2" borderId="16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/>
    </xf>
    <xf numFmtId="166" fontId="7" fillId="2" borderId="17" xfId="0" applyNumberFormat="1" applyFont="1" applyFill="1" applyBorder="1" applyAlignment="1">
      <alignment/>
    </xf>
    <xf numFmtId="0" fontId="7" fillId="2" borderId="18" xfId="0" applyFont="1" applyFill="1" applyBorder="1" applyAlignment="1">
      <alignment/>
    </xf>
    <xf numFmtId="3" fontId="7" fillId="2" borderId="19" xfId="44" applyFont="1" applyBorder="1" applyAlignment="1">
      <alignment/>
    </xf>
    <xf numFmtId="3" fontId="7" fillId="2" borderId="20" xfId="44" applyFont="1" applyBorder="1" applyAlignment="1">
      <alignment/>
    </xf>
    <xf numFmtId="4" fontId="7" fillId="2" borderId="11" xfId="42" applyFont="1" applyBorder="1" applyAlignment="1">
      <alignment horizontal="center"/>
    </xf>
    <xf numFmtId="4" fontId="7" fillId="2" borderId="14" xfId="42" applyFont="1" applyBorder="1" applyAlignment="1">
      <alignment horizontal="center"/>
    </xf>
    <xf numFmtId="4" fontId="7" fillId="2" borderId="11" xfId="42" applyFont="1" applyBorder="1" applyAlignment="1">
      <alignment/>
    </xf>
    <xf numFmtId="4" fontId="7" fillId="2" borderId="11" xfId="0" applyNumberFormat="1" applyFont="1" applyFill="1" applyBorder="1" applyAlignment="1">
      <alignment/>
    </xf>
    <xf numFmtId="4" fontId="7" fillId="2" borderId="14" xfId="42" applyFont="1" applyBorder="1" applyAlignment="1">
      <alignment/>
    </xf>
    <xf numFmtId="3" fontId="7" fillId="2" borderId="11" xfId="44" applyNumberFormat="1" applyFont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7" fillId="2" borderId="18" xfId="44" applyFont="1" applyBorder="1" applyAlignment="1">
      <alignment horizontal="centerContinuous"/>
    </xf>
    <xf numFmtId="3" fontId="7" fillId="2" borderId="20" xfId="44" applyFont="1" applyBorder="1" applyAlignment="1">
      <alignment horizontal="centerContinuous"/>
    </xf>
    <xf numFmtId="4" fontId="7" fillId="2" borderId="19" xfId="42" applyFont="1" applyBorder="1" applyAlignment="1">
      <alignment horizontal="centerContinuous"/>
    </xf>
    <xf numFmtId="4" fontId="7" fillId="2" borderId="20" xfId="42" applyFont="1" applyBorder="1" applyAlignment="1">
      <alignment horizontal="left"/>
    </xf>
    <xf numFmtId="3" fontId="7" fillId="2" borderId="8" xfId="44" applyNumberFormat="1" applyFont="1" applyBorder="1" applyAlignment="1">
      <alignment/>
    </xf>
    <xf numFmtId="166" fontId="7" fillId="2" borderId="15" xfId="0" applyNumberFormat="1" applyFont="1" applyFill="1" applyBorder="1" applyAlignment="1">
      <alignment/>
    </xf>
    <xf numFmtId="4" fontId="7" fillId="2" borderId="8" xfId="42" applyFont="1" applyBorder="1" applyAlignment="1">
      <alignment/>
    </xf>
    <xf numFmtId="4" fontId="7" fillId="2" borderId="9" xfId="42" applyFont="1" applyBorder="1" applyAlignment="1">
      <alignment/>
    </xf>
    <xf numFmtId="0" fontId="7" fillId="0" borderId="8" xfId="0" applyFont="1" applyBorder="1" applyAlignment="1">
      <alignment/>
    </xf>
    <xf numFmtId="166" fontId="7" fillId="0" borderId="9" xfId="61" applyNumberFormat="1" applyFont="1" applyBorder="1">
      <alignment/>
      <protection/>
    </xf>
    <xf numFmtId="166" fontId="7" fillId="0" borderId="11" xfId="0" applyNumberFormat="1" applyFont="1" applyBorder="1" applyAlignment="1">
      <alignment/>
    </xf>
    <xf numFmtId="167" fontId="10" fillId="2" borderId="16" xfId="45" applyNumberFormat="1" applyFont="1" applyBorder="1" applyAlignment="1">
      <alignment/>
    </xf>
    <xf numFmtId="167" fontId="10" fillId="2" borderId="17" xfId="45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Profi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4.421875" style="6" bestFit="1" customWidth="1"/>
    <col min="2" max="2" width="16.8515625" style="6" bestFit="1" customWidth="1"/>
    <col min="3" max="3" width="10.57421875" style="6" bestFit="1" customWidth="1"/>
    <col min="4" max="4" width="4.421875" style="6" bestFit="1" customWidth="1"/>
    <col min="5" max="5" width="10.7109375" style="11" customWidth="1"/>
    <col min="6" max="6" width="6.28125" style="11" bestFit="1" customWidth="1"/>
    <col min="7" max="7" width="14.7109375" style="12" bestFit="1" customWidth="1"/>
    <col min="8" max="8" width="7.140625" style="14" bestFit="1" customWidth="1"/>
    <col min="9" max="9" width="6.57421875" style="14" bestFit="1" customWidth="1"/>
    <col min="10" max="10" width="8.00390625" style="14" bestFit="1" customWidth="1"/>
    <col min="11" max="11" width="10.7109375" style="14" customWidth="1"/>
    <col min="12" max="12" width="10.7109375" style="11" customWidth="1"/>
    <col min="13" max="13" width="10.7109375" style="6" customWidth="1"/>
    <col min="14" max="14" width="10.7109375" style="11" customWidth="1"/>
    <col min="15" max="15" width="1.57421875" style="6" customWidth="1"/>
    <col min="16" max="16384" width="8.421875" style="6" customWidth="1"/>
  </cols>
  <sheetData>
    <row r="1" spans="1:256" ht="12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2"/>
      <c r="M1" s="2"/>
      <c r="N1" s="2"/>
      <c r="O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2">
      <c r="A2" s="1"/>
      <c r="B2" s="1"/>
      <c r="C2" s="1"/>
      <c r="D2" s="1"/>
      <c r="E2" s="2"/>
      <c r="F2" s="2"/>
      <c r="G2" s="3"/>
      <c r="H2" s="4"/>
      <c r="I2" s="4"/>
      <c r="J2" s="4"/>
      <c r="K2" s="4"/>
      <c r="L2" s="2"/>
      <c r="M2" s="2"/>
      <c r="N2" s="2"/>
      <c r="O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2">
      <c r="A3" s="1" t="s">
        <v>1</v>
      </c>
      <c r="B3" s="1"/>
      <c r="C3" s="1"/>
      <c r="D3" s="1"/>
      <c r="E3" s="2"/>
      <c r="F3" s="2"/>
      <c r="G3" s="3"/>
      <c r="H3" s="4"/>
      <c r="I3" s="4"/>
      <c r="J3" s="4"/>
      <c r="K3" s="4"/>
      <c r="L3" s="2"/>
      <c r="M3" s="2"/>
      <c r="N3" s="2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2">
      <c r="A4" s="1"/>
      <c r="B4" s="1"/>
      <c r="C4" s="1"/>
      <c r="D4" s="1"/>
      <c r="E4" s="2"/>
      <c r="F4" s="2"/>
      <c r="G4" s="3"/>
      <c r="H4" s="4"/>
      <c r="I4" s="4"/>
      <c r="J4" s="4"/>
      <c r="K4" s="4"/>
      <c r="L4" s="2"/>
      <c r="M4" s="2"/>
      <c r="N4" s="2"/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1" t="s">
        <v>2</v>
      </c>
      <c r="B5" s="1"/>
      <c r="C5" s="1"/>
      <c r="D5" s="1"/>
      <c r="E5" s="2"/>
      <c r="F5" s="2"/>
      <c r="G5" s="3"/>
      <c r="H5" s="4"/>
      <c r="I5" s="4"/>
      <c r="J5" s="4"/>
      <c r="K5" s="4"/>
      <c r="L5" s="2"/>
      <c r="M5" s="2"/>
      <c r="N5" s="2"/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2:13" ht="12">
      <c r="B6" s="7"/>
      <c r="C6" s="7"/>
      <c r="D6" s="7"/>
      <c r="E6" s="8"/>
      <c r="F6" s="8"/>
      <c r="G6" s="9"/>
      <c r="H6" s="10"/>
      <c r="I6" s="10"/>
      <c r="J6" s="10"/>
      <c r="K6" s="10"/>
      <c r="M6" s="11"/>
    </row>
    <row r="7" spans="1:14" ht="12">
      <c r="A7" s="21"/>
      <c r="B7" s="22"/>
      <c r="C7" s="49"/>
      <c r="D7" s="61"/>
      <c r="E7" s="62" t="s">
        <v>3</v>
      </c>
      <c r="F7" s="63"/>
      <c r="G7" s="56"/>
      <c r="H7" s="73" t="s">
        <v>147</v>
      </c>
      <c r="I7" s="73"/>
      <c r="J7" s="73"/>
      <c r="K7" s="74"/>
      <c r="L7" s="71" t="s">
        <v>4</v>
      </c>
      <c r="M7" s="72"/>
      <c r="N7" s="23"/>
    </row>
    <row r="8" spans="1:14" ht="12">
      <c r="A8" s="24"/>
      <c r="B8" s="25"/>
      <c r="C8" s="50"/>
      <c r="D8" s="25"/>
      <c r="E8" s="26"/>
      <c r="F8" s="28"/>
      <c r="G8" s="57" t="s">
        <v>146</v>
      </c>
      <c r="H8" s="27" t="s">
        <v>5</v>
      </c>
      <c r="I8" s="27" t="s">
        <v>6</v>
      </c>
      <c r="J8" s="27" t="s">
        <v>7</v>
      </c>
      <c r="K8" s="64"/>
      <c r="L8" s="26"/>
      <c r="M8" s="28" t="s">
        <v>8</v>
      </c>
      <c r="N8" s="28" t="s">
        <v>150</v>
      </c>
    </row>
    <row r="9" spans="1:18" ht="12">
      <c r="A9" s="24" t="s">
        <v>9</v>
      </c>
      <c r="B9" s="25"/>
      <c r="C9" s="50" t="s">
        <v>10</v>
      </c>
      <c r="D9" s="25" t="s">
        <v>11</v>
      </c>
      <c r="E9" s="29">
        <v>2007</v>
      </c>
      <c r="F9" s="28" t="s">
        <v>12</v>
      </c>
      <c r="G9" s="57" t="s">
        <v>13</v>
      </c>
      <c r="H9" s="27" t="s">
        <v>14</v>
      </c>
      <c r="I9" s="27" t="s">
        <v>15</v>
      </c>
      <c r="J9" s="27" t="s">
        <v>16</v>
      </c>
      <c r="K9" s="64"/>
      <c r="L9" s="26" t="s">
        <v>148</v>
      </c>
      <c r="M9" s="28" t="s">
        <v>149</v>
      </c>
      <c r="N9" s="28" t="s">
        <v>17</v>
      </c>
      <c r="R9" s="13"/>
    </row>
    <row r="10" spans="1:18" ht="12">
      <c r="A10" s="44" t="s">
        <v>18</v>
      </c>
      <c r="B10" s="45" t="s">
        <v>10</v>
      </c>
      <c r="C10" s="51" t="s">
        <v>19</v>
      </c>
      <c r="D10" s="45" t="s">
        <v>20</v>
      </c>
      <c r="E10" s="46" t="s">
        <v>21</v>
      </c>
      <c r="F10" s="48" t="s">
        <v>22</v>
      </c>
      <c r="G10" s="58"/>
      <c r="H10" s="47" t="s">
        <v>23</v>
      </c>
      <c r="I10" s="47" t="s">
        <v>23</v>
      </c>
      <c r="J10" s="47" t="s">
        <v>24</v>
      </c>
      <c r="K10" s="65" t="s">
        <v>25</v>
      </c>
      <c r="L10" s="46" t="s">
        <v>26</v>
      </c>
      <c r="M10" s="48" t="s">
        <v>27</v>
      </c>
      <c r="N10" s="48" t="s">
        <v>28</v>
      </c>
      <c r="R10" s="13"/>
    </row>
    <row r="11" spans="1:18" ht="12">
      <c r="A11" s="30"/>
      <c r="B11" s="31"/>
      <c r="C11" s="52"/>
      <c r="D11" s="31"/>
      <c r="E11" s="32"/>
      <c r="F11" s="34"/>
      <c r="G11" s="59"/>
      <c r="H11" s="33"/>
      <c r="I11" s="33"/>
      <c r="J11" s="33"/>
      <c r="K11" s="66"/>
      <c r="L11" s="32"/>
      <c r="M11" s="34"/>
      <c r="N11" s="34"/>
      <c r="R11" s="15"/>
    </row>
    <row r="12" spans="1:20" ht="12">
      <c r="A12" s="30" t="s">
        <v>29</v>
      </c>
      <c r="B12" s="31" t="s">
        <v>30</v>
      </c>
      <c r="C12" s="52" t="s">
        <v>31</v>
      </c>
      <c r="D12" s="31">
        <v>1</v>
      </c>
      <c r="E12" s="35">
        <v>222381</v>
      </c>
      <c r="F12" s="34">
        <v>2240</v>
      </c>
      <c r="G12" s="82">
        <v>3229766461</v>
      </c>
      <c r="H12" s="36">
        <v>19</v>
      </c>
      <c r="I12" s="36">
        <v>12.26</v>
      </c>
      <c r="J12" s="33">
        <f aca="true" t="shared" si="0" ref="J12:J50">K12-H12-I12</f>
        <v>18.9</v>
      </c>
      <c r="K12" s="67">
        <v>50.16</v>
      </c>
      <c r="L12" s="37">
        <v>6179</v>
      </c>
      <c r="M12" s="69">
        <v>4861</v>
      </c>
      <c r="N12" s="81">
        <v>2535</v>
      </c>
      <c r="O12" s="17"/>
      <c r="R12" s="18"/>
      <c r="T12" s="18"/>
    </row>
    <row r="13" spans="1:20" ht="12">
      <c r="A13" s="30" t="s">
        <v>32</v>
      </c>
      <c r="B13" s="31" t="s">
        <v>33</v>
      </c>
      <c r="C13" s="52" t="s">
        <v>34</v>
      </c>
      <c r="D13" s="31">
        <v>7</v>
      </c>
      <c r="E13" s="35">
        <v>2836065</v>
      </c>
      <c r="F13" s="34">
        <v>230</v>
      </c>
      <c r="G13" s="82">
        <v>73605314512</v>
      </c>
      <c r="H13" s="36">
        <v>15.21</v>
      </c>
      <c r="I13" s="36">
        <v>0</v>
      </c>
      <c r="J13" s="33">
        <f t="shared" si="0"/>
        <v>0.009000000000000341</v>
      </c>
      <c r="K13" s="67">
        <v>15.219000000000001</v>
      </c>
      <c r="L13" s="37">
        <v>59703</v>
      </c>
      <c r="M13" s="69">
        <v>39788</v>
      </c>
      <c r="N13" s="81">
        <v>2535</v>
      </c>
      <c r="O13" s="17"/>
      <c r="R13" s="18"/>
      <c r="T13" s="18"/>
    </row>
    <row r="14" spans="1:20" ht="12">
      <c r="A14" s="30" t="s">
        <v>35</v>
      </c>
      <c r="B14" s="31" t="s">
        <v>36</v>
      </c>
      <c r="C14" s="52" t="s">
        <v>37</v>
      </c>
      <c r="D14" s="31">
        <v>1</v>
      </c>
      <c r="E14" s="35">
        <v>87557</v>
      </c>
      <c r="F14" s="34">
        <v>1288</v>
      </c>
      <c r="G14" s="82">
        <v>934493475</v>
      </c>
      <c r="H14" s="36">
        <v>44.79</v>
      </c>
      <c r="I14" s="36">
        <v>6.62</v>
      </c>
      <c r="J14" s="33">
        <f t="shared" si="0"/>
        <v>8.879999999999999</v>
      </c>
      <c r="K14" s="67">
        <v>60.29</v>
      </c>
      <c r="L14" s="37">
        <v>2722</v>
      </c>
      <c r="M14" s="69">
        <v>2099</v>
      </c>
      <c r="N14" s="81">
        <v>2520</v>
      </c>
      <c r="O14" s="17"/>
      <c r="R14" s="18"/>
      <c r="T14" s="18"/>
    </row>
    <row r="15" spans="1:20" ht="12">
      <c r="A15" s="30" t="s">
        <v>38</v>
      </c>
      <c r="B15" s="31" t="s">
        <v>39</v>
      </c>
      <c r="C15" s="52" t="s">
        <v>40</v>
      </c>
      <c r="D15" s="31">
        <v>1</v>
      </c>
      <c r="E15" s="35">
        <v>1047534</v>
      </c>
      <c r="F15" s="34">
        <v>350</v>
      </c>
      <c r="G15" s="82">
        <v>44535081379</v>
      </c>
      <c r="H15" s="36">
        <v>15.06</v>
      </c>
      <c r="I15" s="36">
        <v>3.34</v>
      </c>
      <c r="J15" s="33">
        <f t="shared" si="0"/>
        <v>0.5699999999999985</v>
      </c>
      <c r="K15" s="67">
        <v>18.97</v>
      </c>
      <c r="L15" s="37">
        <v>25668</v>
      </c>
      <c r="M15" s="69">
        <v>17125</v>
      </c>
      <c r="N15" s="81">
        <v>3240</v>
      </c>
      <c r="O15" s="17"/>
      <c r="R15" s="18"/>
      <c r="T15" s="18"/>
    </row>
    <row r="16" spans="1:20" ht="12">
      <c r="A16" s="30" t="s">
        <v>41</v>
      </c>
      <c r="B16" s="31" t="s">
        <v>42</v>
      </c>
      <c r="C16" s="52" t="s">
        <v>43</v>
      </c>
      <c r="D16" s="31">
        <v>1</v>
      </c>
      <c r="E16" s="35">
        <v>452059</v>
      </c>
      <c r="F16" s="34">
        <v>343</v>
      </c>
      <c r="G16" s="82">
        <v>13433601262</v>
      </c>
      <c r="H16" s="36">
        <v>26.27</v>
      </c>
      <c r="I16" s="36">
        <v>0.0097</v>
      </c>
      <c r="J16" s="33">
        <f t="shared" si="0"/>
        <v>3.1761000000000004</v>
      </c>
      <c r="K16" s="67">
        <v>29.4558</v>
      </c>
      <c r="L16" s="37">
        <v>9821</v>
      </c>
      <c r="M16" s="69">
        <v>6457</v>
      </c>
      <c r="N16" s="81">
        <v>2730</v>
      </c>
      <c r="O16" s="17"/>
      <c r="R16" s="18"/>
      <c r="T16" s="18"/>
    </row>
    <row r="17" spans="1:20" ht="12">
      <c r="A17" s="30" t="s">
        <v>44</v>
      </c>
      <c r="B17" s="31" t="s">
        <v>45</v>
      </c>
      <c r="C17" s="52" t="s">
        <v>46</v>
      </c>
      <c r="D17" s="31">
        <v>1</v>
      </c>
      <c r="E17" s="35">
        <v>512502</v>
      </c>
      <c r="F17" s="34">
        <v>193</v>
      </c>
      <c r="G17" s="82">
        <v>23623583896</v>
      </c>
      <c r="H17" s="36">
        <v>18.330000000000002</v>
      </c>
      <c r="I17" s="36">
        <v>5.41</v>
      </c>
      <c r="J17" s="33">
        <f t="shared" si="0"/>
        <v>1.5199999999999996</v>
      </c>
      <c r="K17" s="67">
        <v>25.26</v>
      </c>
      <c r="L17" s="37">
        <v>15250</v>
      </c>
      <c r="M17" s="69">
        <v>10672</v>
      </c>
      <c r="N17" s="81">
        <v>3120</v>
      </c>
      <c r="O17" s="17"/>
      <c r="R17" s="18"/>
      <c r="T17" s="18"/>
    </row>
    <row r="18" spans="1:20" ht="12">
      <c r="A18" s="30" t="s">
        <v>47</v>
      </c>
      <c r="B18" s="31" t="s">
        <v>48</v>
      </c>
      <c r="C18" s="52" t="s">
        <v>49</v>
      </c>
      <c r="D18" s="31">
        <v>1</v>
      </c>
      <c r="E18" s="35">
        <v>205576</v>
      </c>
      <c r="F18" s="34">
        <v>1863</v>
      </c>
      <c r="G18" s="82">
        <v>3764474185</v>
      </c>
      <c r="H18" s="36">
        <v>22.5</v>
      </c>
      <c r="I18" s="36">
        <v>14.25</v>
      </c>
      <c r="J18" s="33">
        <f t="shared" si="0"/>
        <v>6.984999999999999</v>
      </c>
      <c r="K18" s="67">
        <v>43.735</v>
      </c>
      <c r="L18" s="37">
        <v>5062</v>
      </c>
      <c r="M18" s="69">
        <v>3387</v>
      </c>
      <c r="N18" s="81">
        <v>2610</v>
      </c>
      <c r="O18" s="17"/>
      <c r="R18" s="18"/>
      <c r="T18" s="18"/>
    </row>
    <row r="19" spans="1:20" ht="12">
      <c r="A19" s="30" t="s">
        <v>50</v>
      </c>
      <c r="B19" s="31" t="s">
        <v>51</v>
      </c>
      <c r="C19" s="52" t="s">
        <v>52</v>
      </c>
      <c r="D19" s="31">
        <v>1</v>
      </c>
      <c r="E19" s="35">
        <v>89323</v>
      </c>
      <c r="F19" s="34">
        <v>1640</v>
      </c>
      <c r="G19" s="82">
        <v>1726413030</v>
      </c>
      <c r="H19" s="36">
        <v>35.5</v>
      </c>
      <c r="I19" s="36">
        <v>3.8000000000000003</v>
      </c>
      <c r="J19" s="33">
        <f t="shared" si="0"/>
        <v>6.096999999999998</v>
      </c>
      <c r="K19" s="67">
        <v>45.397</v>
      </c>
      <c r="L19" s="37">
        <v>2183</v>
      </c>
      <c r="M19" s="69">
        <v>1768</v>
      </c>
      <c r="N19" s="81">
        <v>2490</v>
      </c>
      <c r="O19" s="17"/>
      <c r="R19" s="18"/>
      <c r="T19" s="18"/>
    </row>
    <row r="20" spans="1:20" ht="12">
      <c r="A20" s="30" t="s">
        <v>53</v>
      </c>
      <c r="B20" s="31" t="s">
        <v>54</v>
      </c>
      <c r="C20" s="52" t="s">
        <v>55</v>
      </c>
      <c r="D20" s="31">
        <v>1</v>
      </c>
      <c r="E20" s="35">
        <v>364890</v>
      </c>
      <c r="F20" s="34">
        <v>2322</v>
      </c>
      <c r="G20" s="82">
        <v>6160387890</v>
      </c>
      <c r="H20" s="36">
        <v>25</v>
      </c>
      <c r="I20" s="36">
        <v>8.06</v>
      </c>
      <c r="J20" s="33">
        <f t="shared" si="0"/>
        <v>15.210000000000003</v>
      </c>
      <c r="K20" s="67">
        <v>48.27</v>
      </c>
      <c r="L20" s="37">
        <v>12020</v>
      </c>
      <c r="M20" s="69">
        <v>7752</v>
      </c>
      <c r="N20" s="81">
        <v>2460</v>
      </c>
      <c r="O20" s="17"/>
      <c r="R20" s="18"/>
      <c r="T20" s="18"/>
    </row>
    <row r="21" spans="1:20" ht="12">
      <c r="A21" s="30" t="s">
        <v>56</v>
      </c>
      <c r="B21" s="31" t="s">
        <v>57</v>
      </c>
      <c r="C21" s="52" t="s">
        <v>58</v>
      </c>
      <c r="D21" s="31">
        <v>4</v>
      </c>
      <c r="E21" s="35">
        <v>107206</v>
      </c>
      <c r="F21" s="34">
        <v>3066</v>
      </c>
      <c r="G21" s="82">
        <v>1109341717</v>
      </c>
      <c r="H21" s="36">
        <v>25</v>
      </c>
      <c r="I21" s="36">
        <v>12.84</v>
      </c>
      <c r="J21" s="33">
        <f t="shared" si="0"/>
        <v>2.399999999999995</v>
      </c>
      <c r="K21" s="67">
        <v>40.239999999999995</v>
      </c>
      <c r="L21" s="37">
        <v>9363</v>
      </c>
      <c r="M21" s="69">
        <v>6170</v>
      </c>
      <c r="N21" s="81">
        <v>1890</v>
      </c>
      <c r="O21" s="17"/>
      <c r="R21" s="18"/>
      <c r="T21" s="18"/>
    </row>
    <row r="22" spans="1:20" ht="12">
      <c r="A22" s="30" t="s">
        <v>59</v>
      </c>
      <c r="B22" s="31" t="s">
        <v>60</v>
      </c>
      <c r="C22" s="52" t="s">
        <v>61</v>
      </c>
      <c r="D22" s="31">
        <v>1</v>
      </c>
      <c r="E22" s="35">
        <v>148147</v>
      </c>
      <c r="F22" s="34">
        <v>2058</v>
      </c>
      <c r="G22" s="82">
        <v>2725314516</v>
      </c>
      <c r="H22" s="36">
        <v>17</v>
      </c>
      <c r="I22" s="36">
        <v>4.65</v>
      </c>
      <c r="J22" s="33">
        <f t="shared" si="0"/>
        <v>14.270000000000001</v>
      </c>
      <c r="K22" s="67">
        <v>35.92</v>
      </c>
      <c r="L22" s="37">
        <v>4231</v>
      </c>
      <c r="M22" s="69">
        <v>2952</v>
      </c>
      <c r="N22" s="81">
        <v>2032.5</v>
      </c>
      <c r="O22" s="17"/>
      <c r="R22" s="18"/>
      <c r="T22" s="18"/>
    </row>
    <row r="23" spans="1:20" ht="12">
      <c r="A23" s="30" t="s">
        <v>62</v>
      </c>
      <c r="B23" s="31" t="s">
        <v>63</v>
      </c>
      <c r="C23" s="52" t="s">
        <v>64</v>
      </c>
      <c r="D23" s="31">
        <v>1</v>
      </c>
      <c r="E23" s="35">
        <v>613906</v>
      </c>
      <c r="F23" s="34">
        <v>1434</v>
      </c>
      <c r="G23" s="82">
        <v>19632063294</v>
      </c>
      <c r="H23" s="36">
        <v>17.17</v>
      </c>
      <c r="I23" s="36">
        <v>0</v>
      </c>
      <c r="J23" s="33">
        <f t="shared" si="0"/>
        <v>1.8299999999999983</v>
      </c>
      <c r="K23" s="67">
        <v>19</v>
      </c>
      <c r="L23" s="37">
        <v>14088</v>
      </c>
      <c r="M23" s="69">
        <v>9111</v>
      </c>
      <c r="N23" s="81">
        <v>2640</v>
      </c>
      <c r="O23" s="17"/>
      <c r="R23" s="18"/>
      <c r="T23" s="18"/>
    </row>
    <row r="24" spans="1:20" ht="12">
      <c r="A24" s="30" t="s">
        <v>65</v>
      </c>
      <c r="B24" s="31" t="s">
        <v>66</v>
      </c>
      <c r="C24" s="52" t="s">
        <v>67</v>
      </c>
      <c r="D24" s="31">
        <v>1</v>
      </c>
      <c r="E24" s="35">
        <v>136325</v>
      </c>
      <c r="F24" s="34">
        <v>1586</v>
      </c>
      <c r="G24" s="82">
        <v>2103219233</v>
      </c>
      <c r="H24" s="36">
        <v>18</v>
      </c>
      <c r="I24" s="36">
        <v>8.5</v>
      </c>
      <c r="J24" s="33">
        <f t="shared" si="0"/>
        <v>11.600000000000001</v>
      </c>
      <c r="K24" s="67">
        <v>38.1</v>
      </c>
      <c r="L24" s="37">
        <v>3764</v>
      </c>
      <c r="M24" s="69">
        <v>2834</v>
      </c>
      <c r="N24" s="81">
        <v>2220</v>
      </c>
      <c r="O24" s="17"/>
      <c r="R24" s="18"/>
      <c r="T24" s="18"/>
    </row>
    <row r="25" spans="1:20" ht="12">
      <c r="A25" s="30" t="s">
        <v>68</v>
      </c>
      <c r="B25" s="31" t="s">
        <v>69</v>
      </c>
      <c r="C25" s="52" t="s">
        <v>70</v>
      </c>
      <c r="D25" s="31">
        <v>1</v>
      </c>
      <c r="E25" s="35">
        <v>117954</v>
      </c>
      <c r="F25" s="34">
        <v>2231</v>
      </c>
      <c r="G25" s="82">
        <v>1220765164</v>
      </c>
      <c r="H25" s="36">
        <v>25</v>
      </c>
      <c r="I25" s="36">
        <v>9.290000000000001</v>
      </c>
      <c r="J25" s="33">
        <f t="shared" si="0"/>
        <v>17.270000000000003</v>
      </c>
      <c r="K25" s="67">
        <v>51.56</v>
      </c>
      <c r="L25" s="37">
        <v>5066</v>
      </c>
      <c r="M25" s="69">
        <v>3676</v>
      </c>
      <c r="N25" s="81">
        <v>2190</v>
      </c>
      <c r="O25" s="17"/>
      <c r="R25" s="18"/>
      <c r="T25" s="18"/>
    </row>
    <row r="26" spans="1:20" ht="12">
      <c r="A26" s="30" t="s">
        <v>71</v>
      </c>
      <c r="B26" s="31" t="s">
        <v>72</v>
      </c>
      <c r="C26" s="52" t="s">
        <v>73</v>
      </c>
      <c r="D26" s="31">
        <v>1</v>
      </c>
      <c r="E26" s="35">
        <v>111669</v>
      </c>
      <c r="F26" s="34">
        <v>831</v>
      </c>
      <c r="G26" s="82">
        <v>2166916641</v>
      </c>
      <c r="H26" s="36">
        <v>34.83</v>
      </c>
      <c r="I26" s="36">
        <v>15.49</v>
      </c>
      <c r="J26" s="33">
        <f t="shared" si="0"/>
        <v>4.479999999999999</v>
      </c>
      <c r="K26" s="67">
        <v>54.8</v>
      </c>
      <c r="L26" s="37">
        <v>4134</v>
      </c>
      <c r="M26" s="69">
        <v>3055</v>
      </c>
      <c r="N26" s="81">
        <v>2370</v>
      </c>
      <c r="O26" s="17"/>
      <c r="R26" s="18"/>
      <c r="T26" s="18"/>
    </row>
    <row r="27" spans="1:20" ht="12">
      <c r="A27" s="30" t="s">
        <v>74</v>
      </c>
      <c r="B27" s="31" t="s">
        <v>75</v>
      </c>
      <c r="C27" s="52" t="s">
        <v>76</v>
      </c>
      <c r="D27" s="31">
        <v>1</v>
      </c>
      <c r="E27" s="35">
        <v>684845</v>
      </c>
      <c r="F27" s="34">
        <v>442</v>
      </c>
      <c r="G27" s="82">
        <v>27923448370</v>
      </c>
      <c r="H27" s="36">
        <v>18.3</v>
      </c>
      <c r="I27" s="36">
        <v>0.6</v>
      </c>
      <c r="J27" s="33">
        <f t="shared" si="0"/>
        <v>0.2999999999999986</v>
      </c>
      <c r="K27" s="67">
        <v>19.2</v>
      </c>
      <c r="L27" s="37">
        <v>16359</v>
      </c>
      <c r="M27" s="69">
        <v>9647</v>
      </c>
      <c r="N27" s="81">
        <v>2850</v>
      </c>
      <c r="O27" s="17"/>
      <c r="R27" s="18"/>
      <c r="T27" s="18"/>
    </row>
    <row r="28" spans="1:20" ht="12">
      <c r="A28" s="30" t="s">
        <v>77</v>
      </c>
      <c r="B28" s="31" t="s">
        <v>78</v>
      </c>
      <c r="C28" s="52" t="s">
        <v>79</v>
      </c>
      <c r="D28" s="31">
        <v>1</v>
      </c>
      <c r="E28" s="35">
        <v>186592</v>
      </c>
      <c r="F28" s="34">
        <v>3961</v>
      </c>
      <c r="G28" s="82">
        <v>2125904788</v>
      </c>
      <c r="H28" s="36">
        <v>17.6</v>
      </c>
      <c r="I28" s="36">
        <v>8.3</v>
      </c>
      <c r="J28" s="33">
        <f t="shared" si="0"/>
        <v>10.120000000000001</v>
      </c>
      <c r="K28" s="67">
        <v>36.02</v>
      </c>
      <c r="L28" s="37">
        <v>7107</v>
      </c>
      <c r="M28" s="69">
        <v>6074</v>
      </c>
      <c r="N28" s="81">
        <v>2394</v>
      </c>
      <c r="O28" s="17"/>
      <c r="R28" s="18"/>
      <c r="T28" s="18"/>
    </row>
    <row r="29" spans="1:20" ht="12">
      <c r="A29" s="30" t="s">
        <v>80</v>
      </c>
      <c r="B29" s="31" t="s">
        <v>81</v>
      </c>
      <c r="C29" s="52" t="s">
        <v>82</v>
      </c>
      <c r="D29" s="31">
        <v>1</v>
      </c>
      <c r="E29" s="35">
        <v>221020</v>
      </c>
      <c r="F29" s="34">
        <v>2044</v>
      </c>
      <c r="G29" s="82">
        <v>3406640993</v>
      </c>
      <c r="H29" s="36">
        <v>25</v>
      </c>
      <c r="I29" s="36">
        <v>23.42</v>
      </c>
      <c r="J29" s="33">
        <f t="shared" si="0"/>
        <v>6.769999999999996</v>
      </c>
      <c r="K29" s="67">
        <v>55.19</v>
      </c>
      <c r="L29" s="37">
        <v>8016</v>
      </c>
      <c r="M29" s="69">
        <v>4570</v>
      </c>
      <c r="N29" s="81">
        <v>2700</v>
      </c>
      <c r="O29" s="17"/>
      <c r="R29" s="18"/>
      <c r="T29" s="18"/>
    </row>
    <row r="30" spans="1:20" ht="12">
      <c r="A30" s="30" t="s">
        <v>83</v>
      </c>
      <c r="B30" s="31" t="s">
        <v>84</v>
      </c>
      <c r="C30" s="52" t="s">
        <v>85</v>
      </c>
      <c r="D30" s="31">
        <v>1</v>
      </c>
      <c r="E30" s="35">
        <v>331465</v>
      </c>
      <c r="F30" s="34">
        <v>4115</v>
      </c>
      <c r="G30" s="82">
        <v>5021169917</v>
      </c>
      <c r="H30" s="36">
        <v>34</v>
      </c>
      <c r="I30" s="36">
        <v>2.69</v>
      </c>
      <c r="J30" s="33">
        <f t="shared" si="0"/>
        <v>9.840000000000002</v>
      </c>
      <c r="K30" s="67">
        <v>46.53</v>
      </c>
      <c r="L30" s="37">
        <v>6659</v>
      </c>
      <c r="M30" s="69">
        <v>4931</v>
      </c>
      <c r="N30" s="81">
        <v>2505</v>
      </c>
      <c r="O30" s="17"/>
      <c r="R30" s="18"/>
      <c r="T30" s="18"/>
    </row>
    <row r="31" spans="1:20" ht="12">
      <c r="A31" s="30" t="s">
        <v>86</v>
      </c>
      <c r="B31" s="31" t="s">
        <v>87</v>
      </c>
      <c r="C31" s="52" t="s">
        <v>88</v>
      </c>
      <c r="D31" s="31">
        <v>1</v>
      </c>
      <c r="E31" s="35">
        <v>145075</v>
      </c>
      <c r="F31" s="34">
        <v>1192</v>
      </c>
      <c r="G31" s="82">
        <v>1612069608</v>
      </c>
      <c r="H31" s="36">
        <v>35</v>
      </c>
      <c r="I31" s="36">
        <v>8.66</v>
      </c>
      <c r="J31" s="33">
        <f t="shared" si="0"/>
        <v>11.309999999999999</v>
      </c>
      <c r="K31" s="67">
        <v>54.97</v>
      </c>
      <c r="L31" s="37">
        <v>7608</v>
      </c>
      <c r="M31" s="69">
        <v>4650</v>
      </c>
      <c r="N31" s="81">
        <v>2130</v>
      </c>
      <c r="O31" s="17"/>
      <c r="R31" s="18"/>
      <c r="T31" s="18"/>
    </row>
    <row r="32" spans="1:20" ht="12">
      <c r="A32" s="30" t="s">
        <v>89</v>
      </c>
      <c r="B32" s="31" t="s">
        <v>90</v>
      </c>
      <c r="C32" s="52" t="s">
        <v>91</v>
      </c>
      <c r="D32" s="31">
        <v>1</v>
      </c>
      <c r="E32" s="35">
        <v>264452</v>
      </c>
      <c r="F32" s="34">
        <v>600</v>
      </c>
      <c r="G32" s="82">
        <v>9069795998</v>
      </c>
      <c r="H32" s="36">
        <v>25.36</v>
      </c>
      <c r="I32" s="36">
        <v>0</v>
      </c>
      <c r="J32" s="33">
        <f t="shared" si="0"/>
        <v>0.9800000000000004</v>
      </c>
      <c r="K32" s="67">
        <v>26.34</v>
      </c>
      <c r="L32" s="37">
        <v>5374</v>
      </c>
      <c r="M32" s="69">
        <v>4052</v>
      </c>
      <c r="N32" s="81">
        <v>2580</v>
      </c>
      <c r="O32" s="17"/>
      <c r="R32" s="18"/>
      <c r="T32" s="18"/>
    </row>
    <row r="33" spans="1:20" ht="12">
      <c r="A33" s="30" t="s">
        <v>92</v>
      </c>
      <c r="B33" s="31" t="s">
        <v>93</v>
      </c>
      <c r="C33" s="52" t="s">
        <v>94</v>
      </c>
      <c r="D33" s="31">
        <v>1</v>
      </c>
      <c r="E33" s="35">
        <v>400134</v>
      </c>
      <c r="F33" s="34">
        <v>133</v>
      </c>
      <c r="G33" s="82">
        <v>11319414709</v>
      </c>
      <c r="H33" s="36">
        <v>19.45</v>
      </c>
      <c r="I33" s="36">
        <v>5.3100000000000005</v>
      </c>
      <c r="J33" s="33">
        <f t="shared" si="0"/>
        <v>2.7799999999999994</v>
      </c>
      <c r="K33" s="67">
        <v>27.54</v>
      </c>
      <c r="L33" s="37">
        <v>17477</v>
      </c>
      <c r="M33" s="69">
        <v>11599</v>
      </c>
      <c r="N33" s="81">
        <v>2460</v>
      </c>
      <c r="O33" s="17"/>
      <c r="R33" s="18"/>
      <c r="T33" s="18"/>
    </row>
    <row r="34" spans="1:20" ht="12">
      <c r="A34" s="30" t="s">
        <v>95</v>
      </c>
      <c r="B34" s="31" t="s">
        <v>96</v>
      </c>
      <c r="C34" s="52" t="s">
        <v>97</v>
      </c>
      <c r="D34" s="31">
        <v>1</v>
      </c>
      <c r="E34" s="35">
        <v>147919</v>
      </c>
      <c r="F34" s="34">
        <v>17</v>
      </c>
      <c r="G34" s="82">
        <v>2063115770</v>
      </c>
      <c r="H34" s="36">
        <v>34.69</v>
      </c>
      <c r="I34" s="36">
        <v>2.8000000000000003</v>
      </c>
      <c r="J34" s="33">
        <f t="shared" si="0"/>
        <v>3.2099999999999977</v>
      </c>
      <c r="K34" s="67">
        <v>40.699999999999996</v>
      </c>
      <c r="L34" s="37">
        <v>4959</v>
      </c>
      <c r="M34" s="69">
        <v>2577</v>
      </c>
      <c r="N34" s="81">
        <v>2400</v>
      </c>
      <c r="O34" s="17"/>
      <c r="R34" s="18"/>
      <c r="T34" s="18"/>
    </row>
    <row r="35" spans="1:20" ht="12">
      <c r="A35" s="30" t="s">
        <v>98</v>
      </c>
      <c r="B35" s="31" t="s">
        <v>99</v>
      </c>
      <c r="C35" s="52" t="s">
        <v>100</v>
      </c>
      <c r="D35" s="31">
        <v>1</v>
      </c>
      <c r="E35" s="35">
        <v>466622</v>
      </c>
      <c r="F35" s="34">
        <v>107</v>
      </c>
      <c r="G35" s="82">
        <v>26373473015</v>
      </c>
      <c r="H35" s="36">
        <v>15.8</v>
      </c>
      <c r="I35" s="36">
        <v>0</v>
      </c>
      <c r="J35" s="33">
        <f t="shared" si="0"/>
        <v>0.7100000000000009</v>
      </c>
      <c r="K35" s="67">
        <v>16.51</v>
      </c>
      <c r="L35" s="37">
        <v>10747</v>
      </c>
      <c r="M35" s="69">
        <v>7693</v>
      </c>
      <c r="N35" s="81">
        <v>2598.0000000000005</v>
      </c>
      <c r="O35" s="17"/>
      <c r="R35" s="18"/>
      <c r="T35" s="18"/>
    </row>
    <row r="36" spans="1:20" ht="12">
      <c r="A36" s="30" t="s">
        <v>101</v>
      </c>
      <c r="B36" s="31" t="s">
        <v>102</v>
      </c>
      <c r="C36" s="52" t="s">
        <v>103</v>
      </c>
      <c r="D36" s="31">
        <v>1</v>
      </c>
      <c r="E36" s="35">
        <v>253006</v>
      </c>
      <c r="F36" s="34">
        <v>2908</v>
      </c>
      <c r="G36" s="82">
        <v>4352242300</v>
      </c>
      <c r="H36" s="36">
        <v>36</v>
      </c>
      <c r="I36" s="36">
        <v>0</v>
      </c>
      <c r="J36" s="33">
        <f t="shared" si="0"/>
        <v>10.879999999999995</v>
      </c>
      <c r="K36" s="67">
        <v>46.879999999999995</v>
      </c>
      <c r="L36" s="37">
        <v>9273</v>
      </c>
      <c r="M36" s="69">
        <v>6846</v>
      </c>
      <c r="N36" s="81">
        <v>2610</v>
      </c>
      <c r="O36" s="17"/>
      <c r="R36" s="18"/>
      <c r="T36" s="18"/>
    </row>
    <row r="37" spans="1:20" ht="12">
      <c r="A37" s="30" t="s">
        <v>104</v>
      </c>
      <c r="B37" s="31" t="s">
        <v>105</v>
      </c>
      <c r="C37" s="52" t="s">
        <v>106</v>
      </c>
      <c r="D37" s="31">
        <v>1</v>
      </c>
      <c r="E37" s="35">
        <v>214365</v>
      </c>
      <c r="F37" s="34">
        <v>220</v>
      </c>
      <c r="G37" s="82">
        <v>4001060501</v>
      </c>
      <c r="H37" s="36">
        <v>20.07</v>
      </c>
      <c r="I37" s="36">
        <v>3.83</v>
      </c>
      <c r="J37" s="33">
        <f t="shared" si="0"/>
        <v>4.5699999999999985</v>
      </c>
      <c r="K37" s="67">
        <v>28.47</v>
      </c>
      <c r="L37" s="37">
        <v>5368</v>
      </c>
      <c r="M37" s="69">
        <v>4081</v>
      </c>
      <c r="N37" s="81">
        <v>2610</v>
      </c>
      <c r="O37" s="17"/>
      <c r="R37" s="18"/>
      <c r="T37" s="18"/>
    </row>
    <row r="38" spans="1:20" ht="12">
      <c r="A38" s="30" t="s">
        <v>107</v>
      </c>
      <c r="B38" s="31" t="s">
        <v>108</v>
      </c>
      <c r="C38" s="52" t="s">
        <v>109</v>
      </c>
      <c r="D38" s="31">
        <v>1</v>
      </c>
      <c r="E38" s="35">
        <v>91338</v>
      </c>
      <c r="F38" s="34">
        <v>1850</v>
      </c>
      <c r="G38" s="82">
        <v>712697870</v>
      </c>
      <c r="H38" s="36">
        <v>23.82</v>
      </c>
      <c r="I38" s="36">
        <v>22.869999999999997</v>
      </c>
      <c r="J38" s="33">
        <f t="shared" si="0"/>
        <v>17.92</v>
      </c>
      <c r="K38" s="67">
        <v>64.61</v>
      </c>
      <c r="L38" s="37">
        <v>5346</v>
      </c>
      <c r="M38" s="69">
        <v>3311</v>
      </c>
      <c r="N38" s="81">
        <v>2220</v>
      </c>
      <c r="O38" s="17"/>
      <c r="R38" s="18"/>
      <c r="T38" s="18"/>
    </row>
    <row r="39" spans="1:20" ht="12">
      <c r="A39" s="30" t="s">
        <v>110</v>
      </c>
      <c r="B39" s="31" t="s">
        <v>111</v>
      </c>
      <c r="C39" s="52" t="s">
        <v>112</v>
      </c>
      <c r="D39" s="31">
        <v>1</v>
      </c>
      <c r="E39" s="35">
        <v>132821</v>
      </c>
      <c r="F39" s="34">
        <v>1114</v>
      </c>
      <c r="G39" s="82">
        <v>2064027066</v>
      </c>
      <c r="H39" s="36">
        <v>31.490000000000002</v>
      </c>
      <c r="I39" s="36">
        <v>1.82</v>
      </c>
      <c r="J39" s="33">
        <f t="shared" si="0"/>
        <v>6.079999999999998</v>
      </c>
      <c r="K39" s="67">
        <v>39.39</v>
      </c>
      <c r="L39" s="37">
        <v>3284</v>
      </c>
      <c r="M39" s="69">
        <v>2465</v>
      </c>
      <c r="N39" s="81">
        <v>2220</v>
      </c>
      <c r="O39" s="17"/>
      <c r="R39" s="18"/>
      <c r="T39" s="18"/>
    </row>
    <row r="40" spans="1:20" ht="12">
      <c r="A40" s="30" t="s">
        <v>113</v>
      </c>
      <c r="B40" s="31" t="s">
        <v>114</v>
      </c>
      <c r="C40" s="52" t="s">
        <v>115</v>
      </c>
      <c r="D40" s="31">
        <v>1</v>
      </c>
      <c r="E40" s="35">
        <v>372840</v>
      </c>
      <c r="F40" s="34">
        <v>1033</v>
      </c>
      <c r="G40" s="82">
        <v>6596799828</v>
      </c>
      <c r="H40" s="36">
        <v>27</v>
      </c>
      <c r="I40" s="36">
        <v>9.34</v>
      </c>
      <c r="J40" s="33">
        <f t="shared" si="0"/>
        <v>7.59</v>
      </c>
      <c r="K40" s="67">
        <v>43.93</v>
      </c>
      <c r="L40" s="37">
        <v>8072</v>
      </c>
      <c r="M40" s="69">
        <v>5560</v>
      </c>
      <c r="N40" s="81">
        <v>2220</v>
      </c>
      <c r="O40" s="17"/>
      <c r="R40" s="18"/>
      <c r="T40" s="18"/>
    </row>
    <row r="41" spans="1:20" ht="12">
      <c r="A41" s="30" t="s">
        <v>116</v>
      </c>
      <c r="B41" s="31" t="s">
        <v>117</v>
      </c>
      <c r="C41" s="52" t="s">
        <v>118</v>
      </c>
      <c r="D41" s="31">
        <v>1</v>
      </c>
      <c r="E41" s="35">
        <v>106456</v>
      </c>
      <c r="F41" s="34">
        <v>2834</v>
      </c>
      <c r="G41" s="82">
        <v>1317901792</v>
      </c>
      <c r="H41" s="36">
        <v>21.779999999999998</v>
      </c>
      <c r="I41" s="36">
        <v>20.950000000000003</v>
      </c>
      <c r="J41" s="33">
        <f t="shared" si="0"/>
        <v>18.989999999999995</v>
      </c>
      <c r="K41" s="67">
        <v>61.72</v>
      </c>
      <c r="L41" s="37">
        <v>2615</v>
      </c>
      <c r="M41" s="69">
        <v>1809</v>
      </c>
      <c r="N41" s="81">
        <v>3810</v>
      </c>
      <c r="O41" s="17"/>
      <c r="R41" s="18"/>
      <c r="T41" s="18"/>
    </row>
    <row r="42" spans="1:20" ht="12">
      <c r="A42" s="30" t="s">
        <v>119</v>
      </c>
      <c r="B42" s="31" t="s">
        <v>120</v>
      </c>
      <c r="C42" s="52" t="s">
        <v>121</v>
      </c>
      <c r="D42" s="31">
        <v>1</v>
      </c>
      <c r="E42" s="35">
        <v>102174</v>
      </c>
      <c r="F42" s="34">
        <v>1625</v>
      </c>
      <c r="G42" s="82">
        <v>1411661915</v>
      </c>
      <c r="H42" s="36">
        <v>27.5</v>
      </c>
      <c r="I42" s="36">
        <v>8.97</v>
      </c>
      <c r="J42" s="33">
        <f t="shared" si="0"/>
        <v>7.400000000000004</v>
      </c>
      <c r="K42" s="67">
        <v>43.870000000000005</v>
      </c>
      <c r="L42" s="37">
        <v>2393</v>
      </c>
      <c r="M42" s="69">
        <v>1832</v>
      </c>
      <c r="N42" s="81">
        <v>2550</v>
      </c>
      <c r="O42" s="17"/>
      <c r="R42" s="18"/>
      <c r="T42" s="18"/>
    </row>
    <row r="43" spans="1:20" ht="12">
      <c r="A43" s="30" t="s">
        <v>122</v>
      </c>
      <c r="B43" s="31" t="s">
        <v>123</v>
      </c>
      <c r="C43" s="52" t="s">
        <v>124</v>
      </c>
      <c r="D43" s="31">
        <v>1</v>
      </c>
      <c r="E43" s="35">
        <v>60930</v>
      </c>
      <c r="F43" s="34">
        <v>1466</v>
      </c>
      <c r="G43" s="82">
        <v>484110430</v>
      </c>
      <c r="H43" s="36">
        <v>30</v>
      </c>
      <c r="I43" s="36">
        <v>31.35</v>
      </c>
      <c r="J43" s="33">
        <f t="shared" si="0"/>
        <v>23.190000000000005</v>
      </c>
      <c r="K43" s="67">
        <v>84.54</v>
      </c>
      <c r="L43" s="37">
        <v>2388</v>
      </c>
      <c r="M43" s="69">
        <v>1902</v>
      </c>
      <c r="N43" s="81">
        <v>2160</v>
      </c>
      <c r="O43" s="17"/>
      <c r="R43" s="18"/>
      <c r="T43" s="18"/>
    </row>
    <row r="44" spans="1:20" ht="12">
      <c r="A44" s="30" t="s">
        <v>125</v>
      </c>
      <c r="B44" s="31" t="s">
        <v>126</v>
      </c>
      <c r="C44" s="52" t="s">
        <v>127</v>
      </c>
      <c r="D44" s="31">
        <v>1</v>
      </c>
      <c r="E44" s="35">
        <v>272461</v>
      </c>
      <c r="F44" s="34">
        <v>79</v>
      </c>
      <c r="G44" s="82">
        <v>4126727160</v>
      </c>
      <c r="H44" s="36">
        <v>25.37</v>
      </c>
      <c r="I44" s="36">
        <v>0.537</v>
      </c>
      <c r="J44" s="33">
        <f t="shared" si="0"/>
        <v>5.420000000000001</v>
      </c>
      <c r="K44" s="67">
        <v>31.327</v>
      </c>
      <c r="L44" s="37">
        <v>6078</v>
      </c>
      <c r="M44" s="69">
        <v>5112</v>
      </c>
      <c r="N44" s="81">
        <v>3112.5</v>
      </c>
      <c r="O44" s="17"/>
      <c r="R44" s="18"/>
      <c r="T44" s="18"/>
    </row>
    <row r="45" spans="1:20" ht="12">
      <c r="A45" s="30" t="s">
        <v>128</v>
      </c>
      <c r="B45" s="31" t="s">
        <v>129</v>
      </c>
      <c r="C45" s="52" t="s">
        <v>130</v>
      </c>
      <c r="D45" s="31">
        <v>1</v>
      </c>
      <c r="E45" s="35">
        <v>53361</v>
      </c>
      <c r="F45" s="34">
        <v>1656</v>
      </c>
      <c r="G45" s="82">
        <v>408703941</v>
      </c>
      <c r="H45" s="36">
        <v>38</v>
      </c>
      <c r="I45" s="36">
        <v>24.7</v>
      </c>
      <c r="J45" s="33">
        <f t="shared" si="0"/>
        <v>17.8</v>
      </c>
      <c r="K45" s="67">
        <v>80.5</v>
      </c>
      <c r="L45" s="37">
        <v>2766</v>
      </c>
      <c r="M45" s="69">
        <v>1897</v>
      </c>
      <c r="N45" s="81">
        <v>2220</v>
      </c>
      <c r="O45" s="17"/>
      <c r="R45" s="18"/>
      <c r="T45" s="18"/>
    </row>
    <row r="46" spans="1:20" ht="12">
      <c r="A46" s="30" t="s">
        <v>131</v>
      </c>
      <c r="B46" s="31" t="s">
        <v>132</v>
      </c>
      <c r="C46" s="52" t="s">
        <v>133</v>
      </c>
      <c r="D46" s="31">
        <v>1</v>
      </c>
      <c r="E46" s="35">
        <v>449645</v>
      </c>
      <c r="F46" s="34">
        <v>2054</v>
      </c>
      <c r="G46" s="82">
        <v>6438488467</v>
      </c>
      <c r="H46" s="36">
        <v>16</v>
      </c>
      <c r="I46" s="36">
        <v>2.64</v>
      </c>
      <c r="J46" s="33">
        <f t="shared" si="0"/>
        <v>18.060000000000002</v>
      </c>
      <c r="K46" s="67">
        <v>36.7</v>
      </c>
      <c r="L46" s="37">
        <v>13217</v>
      </c>
      <c r="M46" s="69">
        <v>9316</v>
      </c>
      <c r="N46" s="81">
        <v>2250</v>
      </c>
      <c r="O46" s="17"/>
      <c r="R46" s="18"/>
      <c r="T46" s="18"/>
    </row>
    <row r="47" spans="1:20" ht="12">
      <c r="A47" s="30" t="s">
        <v>134</v>
      </c>
      <c r="B47" s="31" t="s">
        <v>135</v>
      </c>
      <c r="C47" s="52" t="s">
        <v>136</v>
      </c>
      <c r="D47" s="31">
        <v>1</v>
      </c>
      <c r="E47" s="35">
        <v>70260</v>
      </c>
      <c r="F47" s="34">
        <v>1566</v>
      </c>
      <c r="G47" s="82">
        <v>702403118</v>
      </c>
      <c r="H47" s="36">
        <v>24.47</v>
      </c>
      <c r="I47" s="36">
        <v>16.340000000000003</v>
      </c>
      <c r="J47" s="33">
        <f t="shared" si="0"/>
        <v>10.64</v>
      </c>
      <c r="K47" s="67">
        <v>51.45</v>
      </c>
      <c r="L47" s="37">
        <v>2124</v>
      </c>
      <c r="M47" s="69">
        <v>1379</v>
      </c>
      <c r="N47" s="81">
        <v>2490</v>
      </c>
      <c r="O47" s="17"/>
      <c r="R47" s="18"/>
      <c r="T47" s="18"/>
    </row>
    <row r="48" spans="1:20" ht="12">
      <c r="A48" s="30" t="s">
        <v>137</v>
      </c>
      <c r="B48" s="31" t="s">
        <v>138</v>
      </c>
      <c r="C48" s="52" t="s">
        <v>139</v>
      </c>
      <c r="D48" s="31">
        <v>1</v>
      </c>
      <c r="E48" s="35">
        <v>318200</v>
      </c>
      <c r="F48" s="34">
        <v>55</v>
      </c>
      <c r="G48" s="82">
        <v>9968986383</v>
      </c>
      <c r="H48" s="36">
        <v>19.35</v>
      </c>
      <c r="I48" s="36">
        <v>0</v>
      </c>
      <c r="J48" s="33">
        <f t="shared" si="0"/>
        <v>3.0500000000000007</v>
      </c>
      <c r="K48" s="67">
        <v>22.400000000000002</v>
      </c>
      <c r="L48" s="37">
        <v>15547</v>
      </c>
      <c r="M48" s="69">
        <v>8655</v>
      </c>
      <c r="N48" s="81">
        <v>2070</v>
      </c>
      <c r="O48" s="17"/>
      <c r="R48" s="18"/>
      <c r="T48" s="18"/>
    </row>
    <row r="49" spans="1:20" ht="12">
      <c r="A49" s="30" t="s">
        <v>140</v>
      </c>
      <c r="B49" s="31" t="s">
        <v>141</v>
      </c>
      <c r="C49" s="52" t="s">
        <v>142</v>
      </c>
      <c r="D49" s="31">
        <v>1</v>
      </c>
      <c r="E49" s="35">
        <v>357705</v>
      </c>
      <c r="F49" s="34">
        <v>624</v>
      </c>
      <c r="G49" s="82">
        <v>9908241525</v>
      </c>
      <c r="H49" s="36">
        <v>31.73</v>
      </c>
      <c r="I49" s="36">
        <v>1.49</v>
      </c>
      <c r="J49" s="33">
        <f t="shared" si="0"/>
        <v>5.189999999999996</v>
      </c>
      <c r="K49" s="67">
        <v>38.41</v>
      </c>
      <c r="L49" s="37">
        <v>9308</v>
      </c>
      <c r="M49" s="69">
        <v>6368</v>
      </c>
      <c r="N49" s="81">
        <v>2460</v>
      </c>
      <c r="O49" s="17"/>
      <c r="R49" s="18"/>
      <c r="T49" s="18"/>
    </row>
    <row r="50" spans="1:20" ht="12">
      <c r="A50" s="30" t="s">
        <v>143</v>
      </c>
      <c r="B50" s="31" t="s">
        <v>144</v>
      </c>
      <c r="C50" s="52" t="s">
        <v>145</v>
      </c>
      <c r="D50" s="31">
        <v>1</v>
      </c>
      <c r="E50" s="35">
        <v>95917</v>
      </c>
      <c r="F50" s="34">
        <v>2363</v>
      </c>
      <c r="G50" s="83">
        <v>1146406209</v>
      </c>
      <c r="H50" s="36">
        <v>22.5</v>
      </c>
      <c r="I50" s="36">
        <v>5.59</v>
      </c>
      <c r="J50" s="33">
        <f t="shared" si="0"/>
        <v>9.675</v>
      </c>
      <c r="K50" s="67">
        <v>37.765</v>
      </c>
      <c r="L50" s="37">
        <v>2403</v>
      </c>
      <c r="M50" s="69">
        <v>1849</v>
      </c>
      <c r="N50" s="81">
        <v>3120</v>
      </c>
      <c r="O50" s="17"/>
      <c r="R50" s="18"/>
      <c r="T50" s="18"/>
    </row>
    <row r="51" spans="1:15" ht="12">
      <c r="A51" s="30"/>
      <c r="B51" s="31"/>
      <c r="C51" s="52"/>
      <c r="D51" s="21"/>
      <c r="E51" s="75"/>
      <c r="F51" s="54"/>
      <c r="G51" s="76"/>
      <c r="H51" s="77"/>
      <c r="I51" s="77"/>
      <c r="J51" s="77"/>
      <c r="K51" s="78"/>
      <c r="L51" s="79"/>
      <c r="M51" s="49"/>
      <c r="N51" s="80"/>
      <c r="O51" s="17"/>
    </row>
    <row r="52" spans="1:18" ht="12">
      <c r="A52" s="38"/>
      <c r="B52" s="39"/>
      <c r="C52" s="53"/>
      <c r="D52" s="39">
        <f>SUM(D12:D50)</f>
        <v>48</v>
      </c>
      <c r="E52" s="40">
        <f>SUM(E12:E50)</f>
        <v>12852697</v>
      </c>
      <c r="F52" s="55">
        <f>SUM(F12:F50)</f>
        <v>55733</v>
      </c>
      <c r="G52" s="60">
        <f>SUM(G12:G50)</f>
        <v>342526228328</v>
      </c>
      <c r="H52" s="41">
        <f>AVERAGE(H12:H50)</f>
        <v>25.101025641025643</v>
      </c>
      <c r="I52" s="41">
        <f>AVERAGE(I12:I50)</f>
        <v>7.8647871794871795</v>
      </c>
      <c r="J52" s="41">
        <f>AVERAGE(J12:J50)</f>
        <v>8.350566666666666</v>
      </c>
      <c r="K52" s="68">
        <f>AVERAGE(K12:K50)</f>
        <v>41.3163794871795</v>
      </c>
      <c r="L52" s="42">
        <f>SUM(L12:L50)</f>
        <v>353742</v>
      </c>
      <c r="M52" s="70">
        <f>SUM(M12:M29,M30:M50)</f>
        <v>239882</v>
      </c>
      <c r="N52" s="43">
        <f>AVERAGE(N12:N50)</f>
        <v>2521.076923076923</v>
      </c>
      <c r="O52" s="17"/>
      <c r="R52" s="18"/>
    </row>
    <row r="53" spans="5:12" ht="12">
      <c r="E53" s="6"/>
      <c r="F53" s="6"/>
      <c r="G53" s="6"/>
      <c r="H53" s="6"/>
      <c r="I53" s="6"/>
      <c r="J53" s="6"/>
      <c r="K53" s="6"/>
      <c r="L53" s="16"/>
    </row>
    <row r="54" spans="12:13" ht="12">
      <c r="L54" s="19"/>
      <c r="M54" s="11"/>
    </row>
    <row r="55" spans="12:13" ht="12">
      <c r="L55" s="20"/>
      <c r="M55" s="11"/>
    </row>
    <row r="56" spans="12:13" ht="12">
      <c r="L56" s="20"/>
      <c r="M56" s="11"/>
    </row>
    <row r="57" spans="12:13" ht="12">
      <c r="L57" s="6"/>
      <c r="M57" s="11"/>
    </row>
    <row r="58" ht="12">
      <c r="L58" s="6"/>
    </row>
    <row r="59" ht="12">
      <c r="L59" s="6"/>
    </row>
    <row r="60" ht="12">
      <c r="L60" s="6"/>
    </row>
    <row r="61" ht="12">
      <c r="L61" s="6"/>
    </row>
    <row r="62" ht="12">
      <c r="L62" s="6"/>
    </row>
    <row r="63" ht="12">
      <c r="L63" s="6"/>
    </row>
  </sheetData>
  <sheetProtection/>
  <printOptions horizontalCentered="1"/>
  <pageMargins left="0.5" right="0.5" top="0.5" bottom="0.5" header="0.25" footer="0.25"/>
  <pageSetup horizontalDpi="1200" verticalDpi="1200" orientation="landscape" scale="80" r:id="rId1"/>
  <rowBreaks count="1" manualBreakCount="1">
    <brk id="5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2009-05-22T00:06:41Z</cp:lastPrinted>
  <dcterms:created xsi:type="dcterms:W3CDTF">2007-03-29T19:26:22Z</dcterms:created>
  <dcterms:modified xsi:type="dcterms:W3CDTF">2010-07-13T21:53:38Z</dcterms:modified>
  <cp:category/>
  <cp:version/>
  <cp:contentType/>
  <cp:contentStatus/>
</cp:coreProperties>
</file>